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filterPrivacy="1" codeName="DieseArbeitsmappe" defaultThemeVersion="124226"/>
  <xr:revisionPtr revIDLastSave="0" documentId="13_ncr:1_{AF06F029-94B1-4395-831F-B1A690B320C5}" xr6:coauthVersionLast="36" xr6:coauthVersionMax="36" xr10:uidLastSave="{00000000-0000-0000-0000-000000000000}"/>
  <bookViews>
    <workbookView xWindow="32760" yWindow="32760" windowWidth="15315" windowHeight="8715" tabRatio="655" firstSheet="9" activeTab="10" xr2:uid="{00000000-000D-0000-FFFF-FFFF00000000}"/>
  </bookViews>
  <sheets>
    <sheet name="1" sheetId="1" r:id="rId1"/>
    <sheet name="2a" sheetId="2" r:id="rId2"/>
    <sheet name="2b" sheetId="3" r:id="rId3"/>
    <sheet name="2c" sheetId="25" r:id="rId4"/>
    <sheet name="3" sheetId="4" r:id="rId5"/>
    <sheet name="4a" sheetId="6" r:id="rId6"/>
    <sheet name="4b 1" sheetId="31" r:id="rId7"/>
    <sheet name="4b 2" sheetId="7" r:id="rId8"/>
    <sheet name="4b 3" sheetId="32" r:id="rId9"/>
    <sheet name="5.1" sheetId="8" r:id="rId10"/>
    <sheet name="5.2" sheetId="33" r:id="rId11"/>
    <sheet name="6a" sheetId="23" r:id="rId12"/>
    <sheet name="6b" sheetId="9" r:id="rId13"/>
    <sheet name="7" sheetId="10" r:id="rId14"/>
    <sheet name="8a" sheetId="28" r:id="rId15"/>
    <sheet name="8b" sheetId="12" r:id="rId16"/>
    <sheet name="8c" sheetId="13" r:id="rId17"/>
    <sheet name="9a" sheetId="14" r:id="rId18"/>
    <sheet name="9b" sheetId="19" r:id="rId19"/>
    <sheet name="10" sheetId="24" r:id="rId20"/>
    <sheet name="11" sheetId="30" r:id="rId21"/>
  </sheets>
  <definedNames>
    <definedName name="_xlnm.Print_Area" localSheetId="0">'1'!$B$1:$O$40</definedName>
    <definedName name="_xlnm.Print_Area" localSheetId="19">'10'!$A$1:$L$43</definedName>
    <definedName name="_xlnm.Print_Area" localSheetId="20">'11'!$A$1:$E$12</definedName>
    <definedName name="_xlnm.Print_Area" localSheetId="1">'2a'!$A$1:$M$18</definedName>
    <definedName name="_xlnm.Print_Area" localSheetId="2">'2b'!$B$1:$H$10</definedName>
    <definedName name="_xlnm.Print_Area" localSheetId="3">'2c'!$B$1:$F$10</definedName>
    <definedName name="_xlnm.Print_Area" localSheetId="4">'3'!$B$1:$H$20</definedName>
    <definedName name="_xlnm.Print_Area" localSheetId="5">'4a'!$B$1:$R$25</definedName>
    <definedName name="_xlnm.Print_Area" localSheetId="6">'4b 1'!$B$1:$Q$25</definedName>
    <definedName name="_xlnm.Print_Area" localSheetId="7">'4b 2'!$B$1:$Q$25</definedName>
    <definedName name="_xlnm.Print_Area" localSheetId="8">'4b 3'!$B$1:$Q$25</definedName>
    <definedName name="_xlnm.Print_Area" localSheetId="9">'5.1'!$A$1:$J$34</definedName>
    <definedName name="_xlnm.Print_Area" localSheetId="10">'5.2'!$A$1:$J$34</definedName>
    <definedName name="_xlnm.Print_Area" localSheetId="11">'6a'!$B$1:$G$9</definedName>
    <definedName name="_xlnm.Print_Area" localSheetId="12">'6b'!$B$1:$H$16</definedName>
    <definedName name="_xlnm.Print_Area" localSheetId="13">'7'!$B$1:$U$24</definedName>
    <definedName name="_xlnm.Print_Area" localSheetId="14">'8a'!$A$1:$J$16</definedName>
    <definedName name="_xlnm.Print_Area" localSheetId="15">'8b'!$A$1:$P$35</definedName>
    <definedName name="_xlnm.Print_Area" localSheetId="16">'8c'!$A$1:$O$18</definedName>
    <definedName name="_xlnm.Print_Area" localSheetId="17">'9a'!$A$1:$F$28</definedName>
    <definedName name="_xlnm.Print_Area" localSheetId="18">'9b'!$A$1:$F$28</definedName>
  </definedNames>
  <calcPr calcId="191029"/>
</workbook>
</file>

<file path=xl/calcChain.xml><?xml version="1.0" encoding="utf-8"?>
<calcChain xmlns="http://schemas.openxmlformats.org/spreadsheetml/2006/main">
  <c r="I22" i="33" l="1"/>
  <c r="H22" i="33"/>
  <c r="G22" i="33"/>
  <c r="E22" i="33"/>
  <c r="D22" i="33"/>
  <c r="C22" i="33"/>
  <c r="I22" i="8"/>
  <c r="H22" i="8"/>
  <c r="G22" i="8"/>
  <c r="E22" i="8"/>
  <c r="D22" i="8"/>
  <c r="C22" i="8"/>
  <c r="I9" i="33" l="1"/>
  <c r="E9" i="33"/>
  <c r="I9" i="8"/>
  <c r="E9" i="8"/>
  <c r="I10" i="8"/>
  <c r="E9" i="23" l="1"/>
  <c r="E8" i="23"/>
  <c r="F20" i="1"/>
  <c r="F32" i="1"/>
  <c r="J32" i="1"/>
  <c r="G20" i="1"/>
  <c r="G32" i="1"/>
  <c r="H20" i="1"/>
  <c r="H32" i="1"/>
  <c r="L32" i="1"/>
  <c r="C20" i="1"/>
  <c r="C32" i="1"/>
  <c r="D20" i="1"/>
  <c r="D32" i="1"/>
  <c r="K32" i="1"/>
  <c r="E20" i="1"/>
  <c r="E32" i="1"/>
  <c r="H39" i="1"/>
  <c r="G39" i="1"/>
  <c r="K33" i="1"/>
  <c r="J33" i="1"/>
  <c r="I33" i="1"/>
  <c r="L33" i="1"/>
  <c r="L27" i="1"/>
  <c r="N27" i="1"/>
  <c r="J27" i="1"/>
  <c r="I27" i="1"/>
  <c r="M27" i="1"/>
  <c r="G30" i="24"/>
  <c r="F30" i="24"/>
  <c r="D30" i="24"/>
  <c r="E30" i="24"/>
  <c r="C30" i="24"/>
  <c r="E26" i="14"/>
  <c r="E24" i="14"/>
  <c r="D27" i="14"/>
  <c r="C27" i="14"/>
  <c r="J19" i="1"/>
  <c r="K17" i="2"/>
  <c r="L17" i="2"/>
  <c r="J17" i="2"/>
  <c r="I17" i="2"/>
  <c r="H17" i="2"/>
  <c r="E21" i="24"/>
  <c r="E34" i="24"/>
  <c r="H29" i="24"/>
  <c r="H28" i="24"/>
  <c r="H27" i="24"/>
  <c r="H26" i="24"/>
  <c r="E29" i="24"/>
  <c r="E28" i="24"/>
  <c r="E27" i="24"/>
  <c r="E26" i="24"/>
  <c r="D34" i="33"/>
  <c r="C34" i="33"/>
  <c r="E33" i="33"/>
  <c r="E32" i="33"/>
  <c r="E31" i="33"/>
  <c r="E30" i="33"/>
  <c r="E29" i="33"/>
  <c r="E28" i="33"/>
  <c r="E27" i="33"/>
  <c r="E34" i="33" s="1"/>
  <c r="I21" i="33"/>
  <c r="E21" i="33"/>
  <c r="I20" i="33"/>
  <c r="E20" i="33"/>
  <c r="I19" i="33"/>
  <c r="E19" i="33"/>
  <c r="I18" i="33"/>
  <c r="E18" i="33"/>
  <c r="I17" i="33"/>
  <c r="E17" i="33"/>
  <c r="I16" i="33"/>
  <c r="E16" i="33"/>
  <c r="I15" i="33"/>
  <c r="E15" i="33"/>
  <c r="I14" i="33"/>
  <c r="E14" i="33"/>
  <c r="I13" i="33"/>
  <c r="E13" i="33"/>
  <c r="I12" i="33"/>
  <c r="E12" i="33"/>
  <c r="I11" i="33"/>
  <c r="E11" i="33"/>
  <c r="I10" i="33"/>
  <c r="E10" i="33"/>
  <c r="P23" i="32"/>
  <c r="O23" i="32"/>
  <c r="N23" i="32"/>
  <c r="M23" i="32"/>
  <c r="L23" i="32"/>
  <c r="K23" i="32"/>
  <c r="J23" i="32"/>
  <c r="I23" i="32"/>
  <c r="H23" i="32"/>
  <c r="G23" i="32"/>
  <c r="F23" i="32"/>
  <c r="E23" i="32"/>
  <c r="D23" i="32"/>
  <c r="C23" i="32"/>
  <c r="Q23" i="32"/>
  <c r="P16" i="32"/>
  <c r="O16" i="32"/>
  <c r="N16" i="32"/>
  <c r="M16" i="32"/>
  <c r="L16" i="32"/>
  <c r="K16" i="32"/>
  <c r="J16" i="32"/>
  <c r="I16" i="32"/>
  <c r="H16" i="32"/>
  <c r="G16" i="32"/>
  <c r="F16" i="32"/>
  <c r="E16" i="32"/>
  <c r="D16" i="32"/>
  <c r="C16" i="32"/>
  <c r="P15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C15" i="32"/>
  <c r="Q15" i="32"/>
  <c r="P14" i="32"/>
  <c r="O14" i="32"/>
  <c r="N14" i="32"/>
  <c r="M14" i="32"/>
  <c r="L14" i="32"/>
  <c r="K14" i="32"/>
  <c r="J14" i="32"/>
  <c r="I14" i="32"/>
  <c r="H14" i="32"/>
  <c r="G14" i="32"/>
  <c r="F14" i="32"/>
  <c r="E14" i="32"/>
  <c r="D14" i="32"/>
  <c r="C14" i="32"/>
  <c r="P13" i="32"/>
  <c r="O13" i="32"/>
  <c r="N13" i="32"/>
  <c r="M13" i="32"/>
  <c r="L13" i="32"/>
  <c r="K13" i="32"/>
  <c r="J13" i="32"/>
  <c r="I13" i="32"/>
  <c r="H13" i="32"/>
  <c r="G13" i="32"/>
  <c r="F13" i="32"/>
  <c r="E13" i="32"/>
  <c r="D13" i="32"/>
  <c r="C13" i="32"/>
  <c r="Q13" i="32"/>
  <c r="P12" i="32"/>
  <c r="O12" i="32"/>
  <c r="N12" i="32"/>
  <c r="M12" i="32"/>
  <c r="L12" i="32"/>
  <c r="K12" i="32"/>
  <c r="J12" i="32"/>
  <c r="I12" i="32"/>
  <c r="H12" i="32"/>
  <c r="G12" i="32"/>
  <c r="F12" i="32"/>
  <c r="Q12" i="32"/>
  <c r="E12" i="32"/>
  <c r="D12" i="32"/>
  <c r="C12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E17" i="32"/>
  <c r="E20" i="32"/>
  <c r="D11" i="32"/>
  <c r="C11" i="32"/>
  <c r="Q11" i="32"/>
  <c r="P10" i="32"/>
  <c r="O10" i="32"/>
  <c r="N10" i="32"/>
  <c r="M10" i="32"/>
  <c r="M17" i="32"/>
  <c r="M20" i="32"/>
  <c r="L10" i="32"/>
  <c r="K10" i="32"/>
  <c r="J10" i="32"/>
  <c r="I10" i="32"/>
  <c r="H10" i="32"/>
  <c r="G10" i="32"/>
  <c r="G17" i="32"/>
  <c r="G20" i="32"/>
  <c r="F10" i="32"/>
  <c r="E10" i="32"/>
  <c r="D10" i="32"/>
  <c r="Q10" i="32"/>
  <c r="C10" i="32"/>
  <c r="P9" i="32"/>
  <c r="O9" i="32"/>
  <c r="O17" i="32"/>
  <c r="O20" i="32"/>
  <c r="N9" i="32"/>
  <c r="N17" i="32"/>
  <c r="N20" i="32"/>
  <c r="M9" i="32"/>
  <c r="L9" i="32"/>
  <c r="L17" i="32"/>
  <c r="L20" i="32"/>
  <c r="K9" i="32"/>
  <c r="K17" i="32"/>
  <c r="K20" i="32"/>
  <c r="J9" i="32"/>
  <c r="J17" i="32"/>
  <c r="J20" i="32"/>
  <c r="I9" i="32"/>
  <c r="H9" i="32"/>
  <c r="G9" i="32"/>
  <c r="F9" i="32"/>
  <c r="F17" i="32"/>
  <c r="F20" i="32"/>
  <c r="E9" i="32"/>
  <c r="D9" i="32"/>
  <c r="Q9" i="32"/>
  <c r="Q17" i="32"/>
  <c r="C9" i="32"/>
  <c r="R16" i="6"/>
  <c r="Q16" i="31"/>
  <c r="Q16" i="7"/>
  <c r="Q13" i="7"/>
  <c r="Q23" i="31"/>
  <c r="P17" i="31"/>
  <c r="P20" i="31"/>
  <c r="O17" i="31"/>
  <c r="O20" i="31"/>
  <c r="N17" i="31"/>
  <c r="N20" i="31"/>
  <c r="M17" i="31"/>
  <c r="M20" i="31"/>
  <c r="L17" i="31"/>
  <c r="L20" i="31"/>
  <c r="K17" i="31"/>
  <c r="K20" i="31"/>
  <c r="J17" i="31"/>
  <c r="J20" i="31"/>
  <c r="I17" i="31"/>
  <c r="I20" i="31"/>
  <c r="H17" i="31"/>
  <c r="H20" i="31"/>
  <c r="G17" i="31"/>
  <c r="G20" i="31"/>
  <c r="F17" i="31"/>
  <c r="F20" i="31"/>
  <c r="E17" i="31"/>
  <c r="E20" i="31"/>
  <c r="D17" i="31"/>
  <c r="Q17" i="31"/>
  <c r="C17" i="31"/>
  <c r="C20" i="31"/>
  <c r="Q15" i="31"/>
  <c r="Q14" i="31"/>
  <c r="Q13" i="31"/>
  <c r="Q12" i="31"/>
  <c r="Q11" i="31"/>
  <c r="Q10" i="31"/>
  <c r="Q9" i="31"/>
  <c r="K16" i="2"/>
  <c r="L16" i="2"/>
  <c r="K15" i="2"/>
  <c r="L15" i="2"/>
  <c r="K14" i="2"/>
  <c r="L14" i="2"/>
  <c r="K13" i="2"/>
  <c r="L13" i="2"/>
  <c r="K12" i="2"/>
  <c r="L12" i="2"/>
  <c r="K10" i="2"/>
  <c r="L10" i="2"/>
  <c r="K9" i="2"/>
  <c r="L9" i="2"/>
  <c r="E17" i="2"/>
  <c r="D17" i="2"/>
  <c r="C17" i="2"/>
  <c r="F16" i="2"/>
  <c r="G16" i="2"/>
  <c r="F15" i="2"/>
  <c r="G15" i="2"/>
  <c r="F14" i="2"/>
  <c r="G14" i="2"/>
  <c r="F13" i="2"/>
  <c r="G13" i="2"/>
  <c r="F12" i="2"/>
  <c r="G12" i="2"/>
  <c r="F11" i="2"/>
  <c r="G11" i="2"/>
  <c r="F10" i="2"/>
  <c r="G10" i="2"/>
  <c r="F9" i="2"/>
  <c r="G9" i="2"/>
  <c r="M19" i="1"/>
  <c r="M18" i="1"/>
  <c r="M17" i="1"/>
  <c r="N17" i="1"/>
  <c r="M16" i="1"/>
  <c r="M20" i="1"/>
  <c r="M15" i="1"/>
  <c r="M14" i="1"/>
  <c r="M13" i="1"/>
  <c r="M12" i="1"/>
  <c r="J18" i="1"/>
  <c r="J17" i="1"/>
  <c r="K17" i="1"/>
  <c r="J16" i="1"/>
  <c r="K16" i="1"/>
  <c r="J15" i="1"/>
  <c r="J14" i="1"/>
  <c r="J13" i="1"/>
  <c r="J12" i="1"/>
  <c r="L19" i="1"/>
  <c r="N19" i="1"/>
  <c r="L18" i="1"/>
  <c r="N18" i="1"/>
  <c r="L17" i="1"/>
  <c r="L16" i="1"/>
  <c r="N16" i="1"/>
  <c r="L15" i="1"/>
  <c r="L14" i="1"/>
  <c r="L13" i="1"/>
  <c r="N13" i="1"/>
  <c r="L12" i="1"/>
  <c r="L20" i="1"/>
  <c r="N12" i="1"/>
  <c r="I19" i="1"/>
  <c r="K19" i="1"/>
  <c r="I18" i="1"/>
  <c r="K18" i="1"/>
  <c r="I17" i="1"/>
  <c r="I16" i="1"/>
  <c r="I15" i="1"/>
  <c r="K15" i="1"/>
  <c r="I14" i="1"/>
  <c r="I13" i="1"/>
  <c r="I12" i="1"/>
  <c r="K12" i="1"/>
  <c r="M9" i="13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20" i="12"/>
  <c r="M9" i="12"/>
  <c r="M10" i="12"/>
  <c r="M11" i="12"/>
  <c r="M12" i="12"/>
  <c r="M13" i="12"/>
  <c r="M14" i="12"/>
  <c r="M15" i="12"/>
  <c r="M16" i="12"/>
  <c r="I21" i="12"/>
  <c r="I22" i="12"/>
  <c r="I23" i="12"/>
  <c r="I24" i="12"/>
  <c r="I34" i="12"/>
  <c r="I25" i="12"/>
  <c r="I26" i="12"/>
  <c r="I27" i="12"/>
  <c r="I28" i="12"/>
  <c r="I29" i="12"/>
  <c r="I30" i="12"/>
  <c r="I31" i="12"/>
  <c r="I32" i="12"/>
  <c r="I33" i="12"/>
  <c r="O33" i="12"/>
  <c r="I20" i="12"/>
  <c r="I9" i="12"/>
  <c r="O9" i="12"/>
  <c r="I10" i="12"/>
  <c r="I11" i="12"/>
  <c r="I12" i="12"/>
  <c r="O12" i="12"/>
  <c r="I13" i="12"/>
  <c r="I14" i="12"/>
  <c r="I15" i="12"/>
  <c r="I16" i="12"/>
  <c r="E21" i="12"/>
  <c r="O21" i="12"/>
  <c r="E22" i="12"/>
  <c r="O22" i="12"/>
  <c r="E23" i="12"/>
  <c r="O23" i="12"/>
  <c r="E24" i="12"/>
  <c r="O24" i="12"/>
  <c r="E25" i="12"/>
  <c r="O25" i="12"/>
  <c r="E26" i="12"/>
  <c r="O26" i="12"/>
  <c r="E27" i="12"/>
  <c r="O27" i="12"/>
  <c r="E28" i="12"/>
  <c r="O28" i="12"/>
  <c r="E29" i="12"/>
  <c r="O29" i="12"/>
  <c r="E30" i="12"/>
  <c r="O30" i="12"/>
  <c r="E31" i="12"/>
  <c r="O31" i="12"/>
  <c r="E32" i="12"/>
  <c r="O32" i="12"/>
  <c r="E33" i="12"/>
  <c r="E20" i="12"/>
  <c r="O20" i="12"/>
  <c r="E9" i="12"/>
  <c r="E10" i="12"/>
  <c r="O10" i="12"/>
  <c r="E11" i="12"/>
  <c r="E17" i="12"/>
  <c r="E12" i="12"/>
  <c r="E13" i="12"/>
  <c r="O13" i="12"/>
  <c r="E14" i="12"/>
  <c r="O14" i="12"/>
  <c r="E15" i="12"/>
  <c r="O15" i="12"/>
  <c r="E16" i="12"/>
  <c r="O16" i="12"/>
  <c r="E8" i="12"/>
  <c r="M7" i="13"/>
  <c r="M8" i="13"/>
  <c r="M10" i="13"/>
  <c r="M11" i="13"/>
  <c r="M12" i="13"/>
  <c r="M13" i="13"/>
  <c r="M14" i="13"/>
  <c r="M15" i="13"/>
  <c r="M16" i="13"/>
  <c r="L16" i="13"/>
  <c r="L8" i="13"/>
  <c r="L9" i="13"/>
  <c r="L10" i="13"/>
  <c r="L11" i="13"/>
  <c r="L12" i="13"/>
  <c r="L13" i="13"/>
  <c r="L14" i="13"/>
  <c r="L15" i="13"/>
  <c r="L7" i="13"/>
  <c r="D13" i="28"/>
  <c r="D15" i="28"/>
  <c r="C13" i="28"/>
  <c r="C15" i="28"/>
  <c r="I17" i="13"/>
  <c r="H17" i="13"/>
  <c r="J16" i="13"/>
  <c r="J15" i="13"/>
  <c r="J14" i="13"/>
  <c r="J13" i="13"/>
  <c r="J12" i="13"/>
  <c r="J11" i="13"/>
  <c r="J10" i="13"/>
  <c r="J9" i="13"/>
  <c r="J8" i="13"/>
  <c r="J17" i="13"/>
  <c r="J7" i="13"/>
  <c r="L34" i="12"/>
  <c r="K34" i="12"/>
  <c r="L17" i="12"/>
  <c r="K17" i="12"/>
  <c r="M8" i="12"/>
  <c r="M17" i="12"/>
  <c r="E12" i="28"/>
  <c r="G12" i="28"/>
  <c r="E15" i="19"/>
  <c r="I21" i="8"/>
  <c r="I20" i="8"/>
  <c r="I19" i="8"/>
  <c r="I18" i="8"/>
  <c r="I17" i="8"/>
  <c r="I16" i="8"/>
  <c r="I15" i="8"/>
  <c r="I14" i="8"/>
  <c r="I13" i="8"/>
  <c r="I12" i="8"/>
  <c r="I11" i="8"/>
  <c r="F7" i="13"/>
  <c r="F17" i="13"/>
  <c r="N17" i="13"/>
  <c r="F8" i="13"/>
  <c r="N8" i="13"/>
  <c r="F9" i="13"/>
  <c r="N9" i="13"/>
  <c r="F10" i="13"/>
  <c r="N10" i="13"/>
  <c r="F11" i="13"/>
  <c r="N11" i="13"/>
  <c r="F12" i="13"/>
  <c r="N12" i="13"/>
  <c r="F13" i="13"/>
  <c r="N13" i="13"/>
  <c r="F14" i="13"/>
  <c r="N14" i="13"/>
  <c r="F15" i="13"/>
  <c r="N15" i="13"/>
  <c r="F16" i="13"/>
  <c r="N16" i="13"/>
  <c r="E8" i="28"/>
  <c r="I10" i="28"/>
  <c r="E10" i="28"/>
  <c r="E13" i="28"/>
  <c r="E11" i="28"/>
  <c r="C20" i="28"/>
  <c r="D10" i="3"/>
  <c r="C10" i="3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5" i="14"/>
  <c r="E9" i="14"/>
  <c r="E27" i="14"/>
  <c r="E10" i="19"/>
  <c r="E11" i="19"/>
  <c r="E12" i="19"/>
  <c r="E13" i="19"/>
  <c r="E14" i="19"/>
  <c r="E16" i="19"/>
  <c r="E17" i="19"/>
  <c r="E18" i="19"/>
  <c r="E19" i="19"/>
  <c r="E20" i="19"/>
  <c r="E21" i="19"/>
  <c r="E22" i="19"/>
  <c r="E23" i="19"/>
  <c r="E24" i="19"/>
  <c r="E25" i="19"/>
  <c r="E26" i="19"/>
  <c r="C17" i="7"/>
  <c r="C20" i="7"/>
  <c r="D17" i="7"/>
  <c r="D20" i="7"/>
  <c r="E17" i="7"/>
  <c r="E20" i="7"/>
  <c r="F17" i="7"/>
  <c r="F20" i="7"/>
  <c r="G17" i="7"/>
  <c r="G20" i="7"/>
  <c r="H17" i="7"/>
  <c r="H20" i="7"/>
  <c r="I17" i="7"/>
  <c r="I20" i="7"/>
  <c r="J17" i="7"/>
  <c r="J20" i="7"/>
  <c r="K17" i="7"/>
  <c r="K20" i="7"/>
  <c r="L17" i="7"/>
  <c r="L20" i="7"/>
  <c r="M17" i="7"/>
  <c r="M20" i="7"/>
  <c r="N17" i="7"/>
  <c r="N20" i="7"/>
  <c r="O17" i="7"/>
  <c r="O20" i="7"/>
  <c r="P17" i="7"/>
  <c r="P20" i="7"/>
  <c r="D17" i="6"/>
  <c r="D20" i="6"/>
  <c r="E17" i="6"/>
  <c r="E20" i="6"/>
  <c r="F17" i="6"/>
  <c r="F20" i="6"/>
  <c r="G17" i="6"/>
  <c r="G20" i="6"/>
  <c r="I17" i="6"/>
  <c r="I20" i="6"/>
  <c r="J17" i="6"/>
  <c r="J20" i="6"/>
  <c r="K17" i="6"/>
  <c r="K20" i="6"/>
  <c r="L17" i="6"/>
  <c r="L20" i="6"/>
  <c r="N17" i="6"/>
  <c r="N20" i="6"/>
  <c r="P17" i="6"/>
  <c r="P20" i="6"/>
  <c r="I8" i="12"/>
  <c r="I17" i="12"/>
  <c r="E27" i="8"/>
  <c r="E28" i="8"/>
  <c r="E29" i="8"/>
  <c r="E30" i="8"/>
  <c r="E31" i="8"/>
  <c r="E32" i="8"/>
  <c r="E33" i="8"/>
  <c r="D34" i="8"/>
  <c r="C34" i="8"/>
  <c r="C10" i="25"/>
  <c r="D10" i="25"/>
  <c r="C27" i="19"/>
  <c r="E27" i="19"/>
  <c r="D27" i="19"/>
  <c r="C17" i="12"/>
  <c r="D17" i="12"/>
  <c r="G17" i="12"/>
  <c r="H17" i="12"/>
  <c r="E9" i="19"/>
  <c r="K11" i="2"/>
  <c r="L11" i="2"/>
  <c r="H7" i="4"/>
  <c r="H18" i="4"/>
  <c r="H8" i="4"/>
  <c r="H9" i="4"/>
  <c r="H10" i="4"/>
  <c r="H11" i="4"/>
  <c r="H12" i="4"/>
  <c r="H13" i="4"/>
  <c r="H14" i="4"/>
  <c r="H15" i="4"/>
  <c r="H16" i="4"/>
  <c r="H17" i="4"/>
  <c r="G18" i="4"/>
  <c r="F18" i="4"/>
  <c r="E18" i="4"/>
  <c r="D18" i="4"/>
  <c r="C18" i="4"/>
  <c r="O17" i="6"/>
  <c r="O20" i="6"/>
  <c r="R23" i="6"/>
  <c r="C17" i="6"/>
  <c r="R17" i="6"/>
  <c r="H17" i="6"/>
  <c r="H20" i="6"/>
  <c r="M17" i="6"/>
  <c r="M20" i="6"/>
  <c r="R15" i="6"/>
  <c r="R14" i="6"/>
  <c r="R13" i="6"/>
  <c r="R12" i="6"/>
  <c r="R11" i="6"/>
  <c r="R10" i="6"/>
  <c r="R9" i="6"/>
  <c r="Q17" i="6"/>
  <c r="Q20" i="6"/>
  <c r="Q23" i="7"/>
  <c r="Q15" i="7"/>
  <c r="Q14" i="7"/>
  <c r="Q12" i="7"/>
  <c r="Q11" i="7"/>
  <c r="Q10" i="7"/>
  <c r="Q9" i="7"/>
  <c r="E21" i="8"/>
  <c r="E20" i="8"/>
  <c r="E19" i="8"/>
  <c r="E18" i="8"/>
  <c r="E17" i="8"/>
  <c r="E16" i="8"/>
  <c r="E15" i="8"/>
  <c r="E14" i="8"/>
  <c r="E13" i="8"/>
  <c r="E12" i="8"/>
  <c r="E11" i="8"/>
  <c r="E10" i="8"/>
  <c r="G9" i="9"/>
  <c r="G14" i="9"/>
  <c r="G13" i="9"/>
  <c r="G12" i="9"/>
  <c r="G11" i="9"/>
  <c r="G10" i="9"/>
  <c r="G8" i="9"/>
  <c r="G16" i="9"/>
  <c r="E16" i="9"/>
  <c r="C16" i="9"/>
  <c r="H34" i="12"/>
  <c r="G34" i="12"/>
  <c r="D34" i="12"/>
  <c r="C34" i="12"/>
  <c r="E17" i="13"/>
  <c r="M17" i="13"/>
  <c r="D17" i="13"/>
  <c r="L17" i="13"/>
  <c r="M34" i="12"/>
  <c r="C21" i="24"/>
  <c r="C34" i="24"/>
  <c r="D21" i="24"/>
  <c r="D34" i="24"/>
  <c r="H30" i="24"/>
  <c r="P17" i="32"/>
  <c r="P20" i="32"/>
  <c r="I17" i="32"/>
  <c r="I20" i="32"/>
  <c r="Q16" i="32"/>
  <c r="H17" i="32"/>
  <c r="H20" i="32"/>
  <c r="D17" i="32"/>
  <c r="D20" i="32"/>
  <c r="Q14" i="32"/>
  <c r="F17" i="2"/>
  <c r="G17" i="2"/>
  <c r="K14" i="1"/>
  <c r="N15" i="1"/>
  <c r="K13" i="1"/>
  <c r="K20" i="1"/>
  <c r="N14" i="1"/>
  <c r="K27" i="1"/>
  <c r="O17" i="12"/>
  <c r="Q20" i="7"/>
  <c r="C17" i="32"/>
  <c r="C20" i="32"/>
  <c r="Q20" i="32"/>
  <c r="C20" i="6"/>
  <c r="R20" i="6"/>
  <c r="N7" i="13"/>
  <c r="D20" i="31"/>
  <c r="Q20" i="31"/>
  <c r="E34" i="12"/>
  <c r="O34" i="12"/>
  <c r="G11" i="28"/>
  <c r="O8" i="12"/>
  <c r="O11" i="12"/>
  <c r="Q17" i="7"/>
  <c r="N20" i="1"/>
  <c r="I32" i="1"/>
  <c r="J20" i="1"/>
  <c r="I20" i="1"/>
  <c r="G13" i="28"/>
  <c r="E15" i="28"/>
  <c r="G10" i="28"/>
  <c r="E34" i="8" l="1"/>
</calcChain>
</file>

<file path=xl/sharedStrings.xml><?xml version="1.0" encoding="utf-8"?>
<sst xmlns="http://schemas.openxmlformats.org/spreadsheetml/2006/main" count="723" uniqueCount="302">
  <si>
    <t>Überwachungsperiode:</t>
  </si>
  <si>
    <t xml:space="preserve">Anlage  :  </t>
  </si>
  <si>
    <t>Eigenpersonal</t>
  </si>
  <si>
    <t>Fremdpersonal</t>
  </si>
  <si>
    <t>Überwachungs-periode</t>
  </si>
  <si>
    <t>Im laufenden Jahr</t>
  </si>
  <si>
    <t>Höchste Einzeldosis [mSv]</t>
  </si>
  <si>
    <t>Anzahl Personen</t>
  </si>
  <si>
    <t>Kollektivdosis [Pers.-mSv]</t>
  </si>
  <si>
    <t>Total</t>
  </si>
  <si>
    <t>&gt;1.0  -  2.0</t>
  </si>
  <si>
    <t>&gt;10.0  -  15.0</t>
  </si>
  <si>
    <t>&gt;15.0  -  20.0</t>
  </si>
  <si>
    <t xml:space="preserve">Summe </t>
  </si>
  <si>
    <t>Kalenderjahr:</t>
  </si>
  <si>
    <t>Anlage:</t>
  </si>
  <si>
    <t>Mittlere Personendosis [mSv]</t>
  </si>
  <si>
    <t>31 - 40    Jahre</t>
  </si>
  <si>
    <t>41 - 50    Jahre</t>
  </si>
  <si>
    <t>51 - 60    Jahre</t>
  </si>
  <si>
    <t>&gt; 100  - 150</t>
  </si>
  <si>
    <t>&gt; 150  -  200</t>
  </si>
  <si>
    <t xml:space="preserve">&gt; 200  -  250 </t>
  </si>
  <si>
    <t>&gt; 250  -  300</t>
  </si>
  <si>
    <t>&gt; 300  -  350</t>
  </si>
  <si>
    <t>&gt; 350  -  400</t>
  </si>
  <si>
    <t>&gt; 400  -  450</t>
  </si>
  <si>
    <t>&gt; 450  -  500</t>
  </si>
  <si>
    <t>&gt; 500  -  550</t>
  </si>
  <si>
    <t>&gt; 550  -  600</t>
  </si>
  <si>
    <t xml:space="preserve">    16  -  18  Jahre</t>
  </si>
  <si>
    <t xml:space="preserve">    19  -  20  Jahre</t>
  </si>
  <si>
    <t xml:space="preserve">    21 -  30  Jahre</t>
  </si>
  <si>
    <t xml:space="preserve">    31  -  40  Jahre</t>
  </si>
  <si>
    <t xml:space="preserve">    41  -  50  Jahre</t>
  </si>
  <si>
    <t xml:space="preserve">    51  -  60  Jahre</t>
  </si>
  <si>
    <t>Alter und</t>
  </si>
  <si>
    <t>Männer</t>
  </si>
  <si>
    <t>Frauen</t>
  </si>
  <si>
    <t>Geschl. unbek.</t>
  </si>
  <si>
    <t>&gt; 25 - 50</t>
  </si>
  <si>
    <t>&gt; 50 - 75</t>
  </si>
  <si>
    <t>&gt; 75 - 100</t>
  </si>
  <si>
    <t>&gt; 100 - 125</t>
  </si>
  <si>
    <t>&gt; 125 - 150</t>
  </si>
  <si>
    <t>&gt; 150 - 175</t>
  </si>
  <si>
    <t>&gt; 175 - 200</t>
  </si>
  <si>
    <t>&gt; 200 - 300</t>
  </si>
  <si>
    <t>&gt; 300 - 400</t>
  </si>
  <si>
    <t>&gt; 400 - 500</t>
  </si>
  <si>
    <t>&gt; 500</t>
  </si>
  <si>
    <t xml:space="preserve">Kalenderjahr: </t>
  </si>
  <si>
    <t xml:space="preserve">Anlage: </t>
  </si>
  <si>
    <t>Dosisbestim-mende Nuklide</t>
  </si>
  <si>
    <t>&gt;1.0 - 2.0</t>
  </si>
  <si>
    <t>&gt;2.0 - 5.0</t>
  </si>
  <si>
    <t>&gt;5.0 - 10.0</t>
  </si>
  <si>
    <t>&gt;10.0 - 15.0</t>
  </si>
  <si>
    <t>&gt;15.0 - 20 .0</t>
  </si>
  <si>
    <t>Überwachung der Inkorporationen</t>
  </si>
  <si>
    <t>Ganzkörper</t>
  </si>
  <si>
    <t>Haut</t>
  </si>
  <si>
    <t>Schilddrüse</t>
  </si>
  <si>
    <t>Urin</t>
  </si>
  <si>
    <t>Messstelle</t>
  </si>
  <si>
    <t>g</t>
  </si>
  <si>
    <t>TLD</t>
  </si>
  <si>
    <t>NaI</t>
  </si>
  <si>
    <t xml:space="preserve">Kalenderjahr:  </t>
  </si>
  <si>
    <t xml:space="preserve">Anlage:  </t>
  </si>
  <si>
    <t>Leistungsbetrieb</t>
  </si>
  <si>
    <t>Gerüstbau</t>
  </si>
  <si>
    <t>Druckwasser-Reaktoren</t>
  </si>
  <si>
    <t>Wiederholungsprüfungen Primärsystem</t>
  </si>
  <si>
    <t>Arbeiten am Primärsystem</t>
  </si>
  <si>
    <t>Abschirmarbeiten</t>
  </si>
  <si>
    <t>Isolationsarbeiten</t>
  </si>
  <si>
    <t>Nachrüstungen</t>
  </si>
  <si>
    <t>b, g, x</t>
  </si>
  <si>
    <t>Beruflich strahlenexponiertes Eigen- und Fremdpersonal</t>
  </si>
  <si>
    <t>[mSv]</t>
  </si>
  <si>
    <t>Siedewasser-Reaktoren</t>
  </si>
  <si>
    <t>Arbeiten am Turbinenkreislauf</t>
  </si>
  <si>
    <t>Extremitäten</t>
  </si>
  <si>
    <t>Anzahl Personen pro Altersgruppe</t>
  </si>
  <si>
    <t>Summe</t>
  </si>
  <si>
    <t>Summe Kollektivdosis            [Pers.-mSv]</t>
  </si>
  <si>
    <t>Summe Kollektivdosis                 [Pers.-mSv]</t>
  </si>
  <si>
    <t>Summe Kollektivdosis                [Pers.-mSv]</t>
  </si>
  <si>
    <t>Wiederholungsprüfungen             Drywell</t>
  </si>
  <si>
    <t>Messungen der anerkannten Personendosimetriestellen im Aufsichstbereich des ENSI</t>
  </si>
  <si>
    <t>Personendosimetriestelle:</t>
  </si>
  <si>
    <t>Summe Personen</t>
  </si>
  <si>
    <t>Dosisintervall [mSv]</t>
  </si>
  <si>
    <t>Anzahl Personen des beruflich strahlenexponierten Fremdpersonals</t>
  </si>
  <si>
    <t>TLD, DIS</t>
  </si>
  <si>
    <t>Anzahl Personen des beruflich strahlenexponierten Eigenpersonals</t>
  </si>
  <si>
    <t>Tabelle 6b:</t>
  </si>
  <si>
    <t>Dosisintervall              [mSv]</t>
  </si>
  <si>
    <t>Dosisintervall</t>
  </si>
  <si>
    <t xml:space="preserve">Tabelle 1: </t>
  </si>
  <si>
    <t>Tabelle 2a:</t>
  </si>
  <si>
    <t>Tabelle 2b:</t>
  </si>
  <si>
    <t>Tabelle 3:</t>
  </si>
  <si>
    <t>Tabelle 4a:</t>
  </si>
  <si>
    <t>Tabelle 6a:</t>
  </si>
  <si>
    <t xml:space="preserve">Tabelle 7:  </t>
  </si>
  <si>
    <t xml:space="preserve">Tabelle 8a:   </t>
  </si>
  <si>
    <t xml:space="preserve">Tabelle 8b:  </t>
  </si>
  <si>
    <t>Tabelle 8c:</t>
  </si>
  <si>
    <t>Strahlenschutz/Chemie</t>
  </si>
  <si>
    <t>Reinigung/Dekontamination</t>
  </si>
  <si>
    <t xml:space="preserve">Kollektivdosis          [Pers.-mSv]  </t>
  </si>
  <si>
    <t>Kollektivdosis                  [Pers.-mSv]</t>
  </si>
  <si>
    <t>&gt; 150</t>
  </si>
  <si>
    <t>Augenlinse</t>
  </si>
  <si>
    <t>Resultat der Messungen</t>
  </si>
  <si>
    <r>
      <t>r</t>
    </r>
    <r>
      <rPr>
        <vertAlign val="superscript"/>
        <sz val="11"/>
        <rFont val="Arial"/>
        <family val="2"/>
      </rPr>
      <t>1)</t>
    </r>
  </si>
  <si>
    <r>
      <t>m</t>
    </r>
    <r>
      <rPr>
        <vertAlign val="superscript"/>
        <sz val="11"/>
        <rFont val="Arial"/>
        <family val="2"/>
      </rPr>
      <t>2)</t>
    </r>
  </si>
  <si>
    <r>
      <t>a</t>
    </r>
    <r>
      <rPr>
        <vertAlign val="superscript"/>
        <sz val="11"/>
        <rFont val="Arial"/>
        <family val="2"/>
      </rPr>
      <t>3)</t>
    </r>
  </si>
  <si>
    <t>Reinigung und Dekontamination</t>
  </si>
  <si>
    <t>Total Jahr</t>
  </si>
  <si>
    <t>Abfallbehandlung</t>
  </si>
  <si>
    <t>Max.*</t>
  </si>
  <si>
    <t xml:space="preserve">*Maximale mittlere Individualdosis. </t>
  </si>
  <si>
    <t>Anzahl                  Personen</t>
  </si>
  <si>
    <t>ENSI-Personal auf dem PSI-Areal</t>
  </si>
  <si>
    <t>Strahlenexponierte Personen</t>
  </si>
  <si>
    <t>Maximale Individualdosis [mSv]</t>
  </si>
  <si>
    <t xml:space="preserve">Tätigkeitsbezogene Kollektivdosen </t>
  </si>
  <si>
    <t>0.0  -  1.0</t>
  </si>
  <si>
    <t>&gt; 1.0  -  2.0</t>
  </si>
  <si>
    <t>&gt; 10.0  -  15.0</t>
  </si>
  <si>
    <t>&gt; 15.0  -  20.0</t>
  </si>
  <si>
    <t>Tabelle 2c:</t>
  </si>
  <si>
    <t>Akkumulierte Dosen</t>
  </si>
  <si>
    <t>Elektro- und Leitttechnik</t>
  </si>
  <si>
    <t>Behörden (SVTI, ENSI, IAEA etc.)</t>
  </si>
  <si>
    <t>Reaktorgrubenreinigung</t>
  </si>
  <si>
    <t>Brennelemente                     Inspektion und Reparatur</t>
  </si>
  <si>
    <t>Brennelemente                           entladen, beladen, bewegen</t>
  </si>
  <si>
    <t>Wiederholungsprüfungen                 Dampferzeuger</t>
  </si>
  <si>
    <t>Reaktordruckbehälter                  öffnen und schliessen</t>
  </si>
  <si>
    <t>Wiederholungsprüfungen                   übrige Systeme</t>
  </si>
  <si>
    <t>…</t>
  </si>
  <si>
    <t>Wiederholungsprüfungen Maschinenhaus</t>
  </si>
  <si>
    <t>Materialprüfungen</t>
  </si>
  <si>
    <t>Maschinen-/Schweisstechnik</t>
  </si>
  <si>
    <t>Bautechnik</t>
  </si>
  <si>
    <t>Brennstoffhandhabung und Prüfung</t>
  </si>
  <si>
    <t>Übrige wie:</t>
  </si>
  <si>
    <t>Betrieb (Schicht, Kontrollgänge)</t>
  </si>
  <si>
    <t>Wiederholungsprüfungen</t>
  </si>
  <si>
    <t>Instandhaltung</t>
  </si>
  <si>
    <t xml:space="preserve">Fremdpersonal </t>
  </si>
  <si>
    <t>Arbeiten an Hauptkühlmittelpumpen</t>
  </si>
  <si>
    <t>Übrige Revisionsarbeiten</t>
  </si>
  <si>
    <t>Revisionsstillstand</t>
  </si>
  <si>
    <t>Arbeiten an Rezirkulationspumpen</t>
  </si>
  <si>
    <t>Steuerstabantriebsarbeiten</t>
  </si>
  <si>
    <t>Reaktorwasserreinigungsanlage</t>
  </si>
  <si>
    <t>Anzahl                   Personen</t>
  </si>
  <si>
    <t>Kollektivdosen in Pers.-mSv</t>
  </si>
  <si>
    <t>Überwachung der äusseren Expositionen</t>
  </si>
  <si>
    <t>Tätigkeit</t>
  </si>
  <si>
    <t>Total             [Pers.-mSv]</t>
  </si>
  <si>
    <t>Total               [Pers.-mSv]</t>
  </si>
  <si>
    <t>Mittlere Individual-                 dosis [mSv]</t>
  </si>
  <si>
    <t>&gt; 600</t>
  </si>
  <si>
    <t>&gt;20.0 - 50.0</t>
  </si>
  <si>
    <t xml:space="preserve">&gt; 50.0 </t>
  </si>
  <si>
    <t>&gt; 20.0 -  50.0</t>
  </si>
  <si>
    <t>&gt; 50.0</t>
  </si>
  <si>
    <t>&gt; 20.0  -  50.0</t>
  </si>
  <si>
    <t>&gt; 20.0 - 50.0</t>
  </si>
  <si>
    <t>Besucher</t>
  </si>
  <si>
    <t>&gt;  1.0</t>
  </si>
  <si>
    <t xml:space="preserve">Anzahl Personen sowie Kollektivdosen </t>
  </si>
  <si>
    <t xml:space="preserve"> Anzahl beruflich strahlenexponierte Personen</t>
  </si>
  <si>
    <t>*Maximale mittlere Individualdosis.</t>
  </si>
  <si>
    <t>Umrechnungsfaktor anerkanntes/zusätzliches Dosimetriesystem</t>
  </si>
  <si>
    <t>Anzahl Personen pro Messmethode</t>
  </si>
  <si>
    <t>Kalenderjahr                anerkanntes Dosimetriesystem</t>
  </si>
  <si>
    <t>Kalenderjahr                   zusätzliches Dosimetriesystem korrigiert</t>
  </si>
  <si>
    <t>Leistungsbetrieb zusätzliches Dosimetriesystem unkorrigiert</t>
  </si>
  <si>
    <t>Revisionsstillstand zusätzliches Dosimetriesystem unkorrigiert</t>
  </si>
  <si>
    <t>Kalenderjahr                   zusätzliches Dosimetriesystem unkorrigiert</t>
  </si>
  <si>
    <t>Instandsetzung</t>
  </si>
  <si>
    <t>Überwachung, Strahlenschutz</t>
  </si>
  <si>
    <t>Kontrollgänge Betriebmannschaft</t>
  </si>
  <si>
    <t xml:space="preserve">Anzahl Eigen- und Fremdpersonal sowie Kollektivdosis </t>
  </si>
  <si>
    <t>Kalenderjahr zusätzliches Dosimetriesystem korrigiert</t>
  </si>
  <si>
    <t>Hotlabor</t>
  </si>
  <si>
    <t>Strahlenschutzpersonal</t>
  </si>
  <si>
    <t>Forschungsreaktor PROTEUS</t>
  </si>
  <si>
    <t>Anzahl                       Personen</t>
  </si>
  <si>
    <t xml:space="preserve">Eigen-            personal </t>
  </si>
  <si>
    <t xml:space="preserve">Fremd-          personal </t>
  </si>
  <si>
    <t xml:space="preserve">Eigen-         personal </t>
  </si>
  <si>
    <t xml:space="preserve">Eigen-       personal              </t>
  </si>
  <si>
    <t xml:space="preserve">Fremd-        personal                  </t>
  </si>
  <si>
    <t>Kollektivdosis     [Pers.-mSv]</t>
  </si>
  <si>
    <t>Zusammenfassung Eigen- und Fremdpersonal</t>
  </si>
  <si>
    <t>Alle Anlagen</t>
  </si>
  <si>
    <t>Zusammenfassung ENSI</t>
  </si>
  <si>
    <t>Verteilung auf Dosisintervalle, Überwachungsperiode und laufendes Jahr</t>
  </si>
  <si>
    <t>Akkumulierte Dosen [Pers.-mSv]</t>
  </si>
  <si>
    <t>Dampferzeugerarbeiten ohne Wiederholungsprüfungen</t>
  </si>
  <si>
    <t>Wiederholungsprüfungen übrige Gebäude</t>
  </si>
  <si>
    <t>Brennelemente                         entladen, beladen, bewegen</t>
  </si>
  <si>
    <t>Aufteilung der Dosis nach Alter und Geschlecht</t>
  </si>
  <si>
    <t>Anzahl Personen sowie Kollektivdosen</t>
  </si>
  <si>
    <r>
      <t>unter</t>
    </r>
    <r>
      <rPr>
        <sz val="10"/>
        <rFont val="Arial"/>
        <family val="2"/>
      </rPr>
      <t xml:space="preserve">             30 Jahre</t>
    </r>
  </si>
  <si>
    <t>über                60 Jahre</t>
  </si>
  <si>
    <t>über 60 Jahre</t>
  </si>
  <si>
    <t>Haupttätigkeiten/gruppen</t>
  </si>
  <si>
    <t>Personenkategorien/gruppen</t>
  </si>
  <si>
    <t xml:space="preserve">Revisionstätigkeiten                           </t>
  </si>
  <si>
    <t xml:space="preserve">Revisionstätigkeiten </t>
  </si>
  <si>
    <t>Weitere Abstellung zusätzliches Dosimetreisystem unkorrigiert</t>
  </si>
  <si>
    <t>Weitere Abstellung</t>
  </si>
  <si>
    <t>Progonostizierte Dosen [Pers.-mSv]</t>
  </si>
  <si>
    <t xml:space="preserve">Differenz [% absolut] </t>
  </si>
  <si>
    <t>Beginn:</t>
  </si>
  <si>
    <t>Ende:</t>
  </si>
  <si>
    <t xml:space="preserve">Tabelle 9a:  </t>
  </si>
  <si>
    <t xml:space="preserve">Tabelle 9b:  </t>
  </si>
  <si>
    <t>Arbeitsspezifische Kollektivdosen: Tätigkeiten mit Jobdosisprognosen oder Jobdosen über 50 Pers.-mSv</t>
  </si>
  <si>
    <t>Eigen-personal</t>
  </si>
  <si>
    <t>Fremd-personal</t>
  </si>
  <si>
    <t>Kollektivdosen              in Pers.-mSv</t>
  </si>
  <si>
    <t>Grund:</t>
  </si>
  <si>
    <t>Fussnote:</t>
  </si>
  <si>
    <t>Arbeitsspezifische Kollektivdosen: Leistungsbetrieb, Revisionsstillstand und weitere Abstellungen</t>
  </si>
  <si>
    <t>Haupttätigkeiten und Personenkategorien</t>
  </si>
  <si>
    <t>Revisionsstillstand oder weitere Abstellungen</t>
  </si>
  <si>
    <r>
      <t>Effektive Folgedosis E</t>
    </r>
    <r>
      <rPr>
        <b/>
        <vertAlign val="subscript"/>
        <sz val="10"/>
        <rFont val="Arial"/>
        <family val="2"/>
      </rPr>
      <t xml:space="preserve">50 </t>
    </r>
    <r>
      <rPr>
        <b/>
        <sz val="10"/>
        <rFont val="Arial"/>
        <family val="2"/>
      </rPr>
      <t>Dosisintervall [mSv]</t>
    </r>
  </si>
  <si>
    <t>Rückbau VVA</t>
  </si>
  <si>
    <t>Rückbau DIORIT</t>
  </si>
  <si>
    <t>Rückbau SAPHIR</t>
  </si>
  <si>
    <t>Anlagen</t>
  </si>
  <si>
    <t>Eigen- und Fremdpersonals zur Inkorporationsüberwachung</t>
  </si>
  <si>
    <t>Triagemessungen des beruflich strahlenexponierten</t>
  </si>
  <si>
    <t>Berufliche Lebensdosen des beruflich strahlenexponierten Personals</t>
  </si>
  <si>
    <t>beruflich strahlenexponierten Eigen- und Fremdpersonals</t>
  </si>
  <si>
    <r>
      <t>1)</t>
    </r>
    <r>
      <rPr>
        <sz val="8"/>
        <rFont val="Arial"/>
        <family val="2"/>
      </rPr>
      <t xml:space="preserve"> r = Strahlungsart: b = Beta, g = Gamma, n = Neutron, x = Röntgen</t>
    </r>
  </si>
  <si>
    <r>
      <t>2)</t>
    </r>
    <r>
      <rPr>
        <sz val="8"/>
        <rFont val="Arial"/>
        <family val="2"/>
      </rPr>
      <t xml:space="preserve"> Messmethode: TLD = Thermolumineszenzdosimeter, DIS = Direct Ion Storage, RPL = Radiophotoluminiszenz, PADC = Spaltspurdosimeter (CR-39)</t>
    </r>
  </si>
  <si>
    <r>
      <t>3)</t>
    </r>
    <r>
      <rPr>
        <sz val="8"/>
        <rFont val="Arial"/>
        <family val="2"/>
      </rPr>
      <t xml:space="preserve"> Anzahl der durch die bezeichnete Messmethode überwachten Personen</t>
    </r>
  </si>
  <si>
    <t>GE = Reinstgermanium-Detektor, GELI = Ge(Li)-Scintillator, NAI = NaI(Ti)-Scintillator, LSC = Flüssigkeitsscintillator, PSC = Plastikszintillator</t>
  </si>
  <si>
    <t>Jahreskollektivdosen von Kernkraftwerken: Leistungsbetrieb, Revisionsstillstand und weitere Abstellungen</t>
  </si>
  <si>
    <t>Anerkanntes und zusätzliches Dosimetriesystem</t>
  </si>
  <si>
    <t>Tabelle 10: PSI, Anlagenspezifische Kollektivdosen im Aufsichtsbereich des ENSI</t>
  </si>
  <si>
    <t>GWh</t>
  </si>
  <si>
    <t>Pers.-h</t>
  </si>
  <si>
    <t>für die ISOE-Datenbank</t>
  </si>
  <si>
    <t>Tabelle 11: Anlagenspezifische Informationen</t>
  </si>
  <si>
    <t>Personen aus der Bevölkerung</t>
  </si>
  <si>
    <t>Personen aus der Bevölkerung, Besucher</t>
  </si>
  <si>
    <r>
      <t>Kollektivdosis</t>
    </r>
    <r>
      <rPr>
        <b/>
        <sz val="10"/>
        <rFont val="Arial"/>
        <family val="2"/>
      </rPr>
      <t xml:space="preserve">       [Pers.-mSv]</t>
    </r>
  </si>
  <si>
    <r>
      <t>Kollektivdosis</t>
    </r>
    <r>
      <rPr>
        <b/>
        <sz val="10"/>
        <rFont val="Arial"/>
        <family val="2"/>
      </rPr>
      <t xml:space="preserve">             [Pers.-mSv]</t>
    </r>
  </si>
  <si>
    <t>Extremitäten (Hände, Füsse)</t>
  </si>
  <si>
    <t>negativ</t>
  </si>
  <si>
    <t>positiv</t>
  </si>
  <si>
    <t>bis 1.0</t>
  </si>
  <si>
    <t>Entsorgungsanlagen AERA</t>
  </si>
  <si>
    <t>Elektrische Brutto-Jahresarbeit</t>
  </si>
  <si>
    <t>Personenstunden in der kontr. Zone für alle Revisionsstillstände</t>
  </si>
  <si>
    <t>Inkorporationsüberwachung des beruflich strahlenexponierten</t>
  </si>
  <si>
    <t>Überwachungsperiode</t>
  </si>
  <si>
    <t>A-Worker</t>
  </si>
  <si>
    <t>B-Worker</t>
  </si>
  <si>
    <t>Total A- und B-Worker</t>
  </si>
  <si>
    <t>Total Eigen- und Fremdpersonal</t>
  </si>
  <si>
    <t>Höchste Werte</t>
  </si>
  <si>
    <t xml:space="preserve">Tätigkeitsbezogen </t>
  </si>
  <si>
    <t>Beruflich strahlenexponiertes Fremdpersonal A-Worker</t>
  </si>
  <si>
    <t>Beruflich strahlenexponiertes Fremdpersonal B-Worker</t>
  </si>
  <si>
    <t>&gt; 2.0  -   6.0</t>
  </si>
  <si>
    <t>&gt; 6.0  -  10.0</t>
  </si>
  <si>
    <t>Beruflich strahlenexponiertes Fremdpersonal A- und B-Worker</t>
  </si>
  <si>
    <t>0 - 15</t>
  </si>
  <si>
    <t>&gt; 15 - 20</t>
  </si>
  <si>
    <t>&gt; 20 - 50</t>
  </si>
  <si>
    <t>&gt; 50 - 100</t>
  </si>
  <si>
    <t>A-Worker: Strahlendosis Haut, Extremitäten (Hände, Füsse) und Augenlinsen des</t>
  </si>
  <si>
    <t>B-Worker: Strahlendosis Haut, Extremitäten (Hände, Füsse) und Augenlinsen des</t>
  </si>
  <si>
    <t>Tabelle 4b 1:</t>
  </si>
  <si>
    <t>Tabelle 4b 2:</t>
  </si>
  <si>
    <t>Tabelle 4b 3:</t>
  </si>
  <si>
    <t>A- und B-Worker, Beruflich strahlenexponierte Personen</t>
  </si>
  <si>
    <t>Nummer des laufenden Zyklus am Jahresende</t>
  </si>
  <si>
    <t>Tabelle 5.1:</t>
  </si>
  <si>
    <t>Tabelle 5.2:</t>
  </si>
  <si>
    <t>0.0  - 1.0</t>
  </si>
  <si>
    <t>Beruflich tätige Personen aus der Bevölkerung</t>
  </si>
  <si>
    <t>Beruflich tätige Personen aus der Bev.</t>
  </si>
  <si>
    <t>Eigen- und Fremdpersonals mittels Inkorporationsmessung</t>
  </si>
  <si>
    <t>beruflich tätige Personen aus der Bevölkerung</t>
  </si>
  <si>
    <t xml:space="preserve">Beruflich strahlenexponierte Personen (A- und B-Worker) und </t>
  </si>
  <si>
    <t>Beruflich strahlenexponiertes Eigenpersonal (A-Worker)</t>
  </si>
  <si>
    <t>0 - &lt; 1</t>
  </si>
  <si>
    <t>1 - 25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</si>
</sst>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_ &quot;Fr.&quot;\ * #,##0.00_ ;_ &quot;Fr.&quot;\ * \-#,##0.00_ ;_ &quot;Fr.&quot;\ * &quot;-&quot;??_ ;_ @_ "/>
    <numFmt numFmtId="166" formatCode="0.0"/>
    <numFmt numFmtId="167" formatCode="0;\ ;\ ;"/>
    <numFmt numFmtId="168" formatCode="0."/>
    <numFmt numFmtId="169" formatCode="0.0;\ ;\ ;"/>
    <numFmt numFmtId="170" formatCode="0.0;\ ;\ ;\ "/>
    <numFmt numFmtId="171" formatCode="0.000"/>
    <numFmt numFmtId="172" formatCode="#;;0;"/>
    <numFmt numFmtId="173" formatCode="0.0;;0.0;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Helv"/>
    </font>
    <font>
      <sz val="10"/>
      <name val="MS Sans Serif"/>
    </font>
    <font>
      <sz val="8"/>
      <name val="Arial"/>
      <family val="2"/>
    </font>
    <font>
      <b/>
      <vertAlign val="subscript"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trike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perscript"/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vertAlign val="superscript"/>
      <sz val="11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1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165" fontId="1" fillId="0" borderId="0" applyFont="0" applyFill="0" applyBorder="0" applyAlignment="0" applyProtection="0"/>
  </cellStyleXfs>
  <cellXfs count="96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Protection="1">
      <protection locked="0"/>
    </xf>
    <xf numFmtId="0" fontId="5" fillId="0" borderId="0" xfId="0" applyFont="1"/>
    <xf numFmtId="0" fontId="5" fillId="2" borderId="0" xfId="2" applyFont="1" applyFill="1"/>
    <xf numFmtId="0" fontId="3" fillId="2" borderId="0" xfId="2" applyFont="1" applyFill="1"/>
    <xf numFmtId="0" fontId="2" fillId="2" borderId="0" xfId="2" applyFont="1" applyFill="1"/>
    <xf numFmtId="0" fontId="2" fillId="2" borderId="0" xfId="2" applyFont="1" applyFill="1" applyProtection="1">
      <protection locked="0"/>
    </xf>
    <xf numFmtId="0" fontId="2" fillId="2" borderId="0" xfId="2" applyFont="1" applyFill="1" applyAlignment="1" applyProtection="1">
      <alignment horizontal="left"/>
      <protection locked="0"/>
    </xf>
    <xf numFmtId="0" fontId="8" fillId="2" borderId="0" xfId="2" applyFont="1" applyFill="1"/>
    <xf numFmtId="0" fontId="8" fillId="2" borderId="0" xfId="2" applyFont="1" applyFill="1" applyBorder="1" applyAlignment="1">
      <alignment horizontal="left"/>
    </xf>
    <xf numFmtId="0" fontId="8" fillId="2" borderId="0" xfId="2" applyFont="1" applyFill="1" applyBorder="1"/>
    <xf numFmtId="0" fontId="2" fillId="2" borderId="0" xfId="2" applyFont="1" applyFill="1" applyBorder="1"/>
    <xf numFmtId="15" fontId="2" fillId="0" borderId="0" xfId="0" applyNumberFormat="1" applyFont="1"/>
    <xf numFmtId="0" fontId="2" fillId="0" borderId="0" xfId="0" applyFont="1" applyAlignment="1" applyProtection="1">
      <alignment horizontal="left"/>
      <protection locked="0"/>
    </xf>
    <xf numFmtId="0" fontId="8" fillId="0" borderId="0" xfId="0" applyFont="1"/>
    <xf numFmtId="0" fontId="5" fillId="0" borderId="0" xfId="3" applyFont="1"/>
    <xf numFmtId="0" fontId="3" fillId="0" borderId="0" xfId="3" applyFont="1"/>
    <xf numFmtId="0" fontId="4" fillId="0" borderId="0" xfId="3" applyFont="1"/>
    <xf numFmtId="0" fontId="2" fillId="0" borderId="0" xfId="3" applyFont="1"/>
    <xf numFmtId="0" fontId="2" fillId="0" borderId="0" xfId="3" applyFont="1" applyProtection="1">
      <protection locked="0"/>
    </xf>
    <xf numFmtId="0" fontId="2" fillId="0" borderId="0" xfId="3" applyFont="1" applyAlignment="1">
      <alignment horizontal="left"/>
    </xf>
    <xf numFmtId="0" fontId="2" fillId="0" borderId="0" xfId="3" applyFont="1" applyAlignment="1" applyProtection="1">
      <alignment horizontal="left"/>
      <protection locked="0"/>
    </xf>
    <xf numFmtId="1" fontId="2" fillId="0" borderId="1" xfId="3" applyNumberFormat="1" applyFont="1" applyFill="1" applyBorder="1" applyAlignment="1" applyProtection="1">
      <alignment horizontal="center" vertical="center"/>
      <protection locked="0"/>
    </xf>
    <xf numFmtId="1" fontId="2" fillId="0" borderId="2" xfId="3" applyNumberFormat="1" applyFont="1" applyFill="1" applyBorder="1" applyAlignment="1" applyProtection="1">
      <alignment horizontal="center" vertical="center"/>
      <protection locked="0"/>
    </xf>
    <xf numFmtId="1" fontId="2" fillId="0" borderId="1" xfId="3" applyNumberFormat="1" applyFont="1" applyBorder="1" applyAlignment="1" applyProtection="1">
      <alignment horizontal="center" vertical="center"/>
      <protection locked="0"/>
    </xf>
    <xf numFmtId="0" fontId="8" fillId="0" borderId="0" xfId="3" applyFont="1"/>
    <xf numFmtId="0" fontId="5" fillId="0" borderId="0" xfId="5" applyFont="1"/>
    <xf numFmtId="0" fontId="3" fillId="0" borderId="0" xfId="5" applyFont="1"/>
    <xf numFmtId="0" fontId="2" fillId="0" borderId="0" xfId="5" applyFont="1"/>
    <xf numFmtId="0" fontId="2" fillId="0" borderId="0" xfId="5" applyFont="1" applyAlignment="1">
      <alignment horizontal="left"/>
    </xf>
    <xf numFmtId="0" fontId="8" fillId="0" borderId="3" xfId="5" applyFont="1" applyBorder="1" applyAlignment="1">
      <alignment horizontal="center" vertical="center"/>
    </xf>
    <xf numFmtId="0" fontId="8" fillId="0" borderId="4" xfId="5" applyFont="1" applyBorder="1" applyAlignment="1">
      <alignment horizontal="center" vertical="center"/>
    </xf>
    <xf numFmtId="1" fontId="2" fillId="0" borderId="5" xfId="5" applyNumberFormat="1" applyFont="1" applyBorder="1" applyAlignment="1" applyProtection="1">
      <alignment horizontal="center" vertical="center"/>
      <protection locked="0"/>
    </xf>
    <xf numFmtId="1" fontId="2" fillId="0" borderId="6" xfId="5" applyNumberFormat="1" applyFont="1" applyBorder="1" applyAlignment="1" applyProtection="1">
      <alignment horizontal="center" vertical="center"/>
      <protection locked="0"/>
    </xf>
    <xf numFmtId="0" fontId="8" fillId="0" borderId="0" xfId="5" applyFont="1"/>
    <xf numFmtId="0" fontId="5" fillId="2" borderId="0" xfId="6" applyFont="1" applyFill="1"/>
    <xf numFmtId="0" fontId="3" fillId="2" borderId="0" xfId="6" applyFont="1" applyFill="1"/>
    <xf numFmtId="0" fontId="2" fillId="2" borderId="0" xfId="6" applyFont="1" applyFill="1"/>
    <xf numFmtId="0" fontId="2" fillId="2" borderId="0" xfId="6" applyFont="1" applyFill="1" applyProtection="1">
      <protection locked="0"/>
    </xf>
    <xf numFmtId="0" fontId="2" fillId="2" borderId="0" xfId="6" applyFont="1" applyFill="1" applyAlignment="1" applyProtection="1">
      <alignment horizontal="left"/>
      <protection locked="0"/>
    </xf>
    <xf numFmtId="0" fontId="8" fillId="2" borderId="0" xfId="6" applyFont="1" applyFill="1"/>
    <xf numFmtId="0" fontId="5" fillId="2" borderId="0" xfId="13" applyFont="1" applyFill="1"/>
    <xf numFmtId="0" fontId="2" fillId="2" borderId="0" xfId="13" applyFont="1" applyFill="1"/>
    <xf numFmtId="0" fontId="2" fillId="2" borderId="0" xfId="13" applyFont="1" applyFill="1" applyProtection="1">
      <protection locked="0"/>
    </xf>
    <xf numFmtId="0" fontId="2" fillId="2" borderId="0" xfId="13" applyFont="1" applyFill="1" applyAlignment="1" applyProtection="1">
      <alignment horizontal="left"/>
      <protection locked="0"/>
    </xf>
    <xf numFmtId="1" fontId="2" fillId="2" borderId="7" xfId="13" applyNumberFormat="1" applyFont="1" applyFill="1" applyBorder="1" applyAlignment="1" applyProtection="1">
      <alignment horizontal="center" vertical="center"/>
      <protection locked="0"/>
    </xf>
    <xf numFmtId="0" fontId="2" fillId="2" borderId="8" xfId="13" applyFont="1" applyFill="1" applyBorder="1" applyAlignment="1" applyProtection="1">
      <alignment horizontal="center" vertical="center"/>
      <protection locked="0"/>
    </xf>
    <xf numFmtId="0" fontId="5" fillId="0" borderId="0" xfId="12" applyFont="1" applyAlignment="1">
      <alignment horizontal="left"/>
    </xf>
    <xf numFmtId="0" fontId="2" fillId="0" borderId="0" xfId="12" applyFont="1"/>
    <xf numFmtId="0" fontId="2" fillId="0" borderId="0" xfId="12" applyFont="1" applyAlignment="1">
      <alignment horizontal="center"/>
    </xf>
    <xf numFmtId="0" fontId="2" fillId="0" borderId="0" xfId="12" applyFont="1" applyAlignment="1">
      <alignment horizontal="right"/>
    </xf>
    <xf numFmtId="0" fontId="3" fillId="0" borderId="0" xfId="12" applyFont="1" applyAlignment="1">
      <alignment horizontal="center"/>
    </xf>
    <xf numFmtId="0" fontId="3" fillId="0" borderId="0" xfId="12" applyFont="1" applyAlignment="1">
      <alignment horizontal="right"/>
    </xf>
    <xf numFmtId="0" fontId="3" fillId="0" borderId="0" xfId="12" applyFont="1" applyAlignment="1"/>
    <xf numFmtId="0" fontId="2" fillId="0" borderId="0" xfId="12" applyFont="1" applyAlignment="1"/>
    <xf numFmtId="0" fontId="2" fillId="0" borderId="0" xfId="12" applyFont="1" applyAlignment="1">
      <alignment horizontal="left"/>
    </xf>
    <xf numFmtId="0" fontId="2" fillId="0" borderId="0" xfId="12" applyFont="1" applyAlignment="1">
      <alignment vertical="center"/>
    </xf>
    <xf numFmtId="0" fontId="10" fillId="0" borderId="0" xfId="12" applyFont="1" applyFill="1" applyBorder="1" applyAlignment="1">
      <alignment horizontal="center"/>
    </xf>
    <xf numFmtId="0" fontId="11" fillId="0" borderId="0" xfId="12" applyFont="1" applyFill="1" applyBorder="1" applyProtection="1">
      <protection locked="0"/>
    </xf>
    <xf numFmtId="0" fontId="11" fillId="0" borderId="0" xfId="12" applyFont="1" applyFill="1" applyBorder="1" applyAlignment="1" applyProtection="1">
      <alignment horizontal="center"/>
      <protection locked="0"/>
    </xf>
    <xf numFmtId="167" fontId="11" fillId="0" borderId="0" xfId="12" applyNumberFormat="1" applyFont="1" applyBorder="1" applyAlignment="1" applyProtection="1">
      <alignment horizontal="center"/>
      <protection locked="0"/>
    </xf>
    <xf numFmtId="0" fontId="11" fillId="0" borderId="0" xfId="12" applyFont="1" applyFill="1" applyBorder="1" applyAlignment="1" applyProtection="1">
      <alignment horizontal="right"/>
      <protection locked="0"/>
    </xf>
    <xf numFmtId="0" fontId="12" fillId="0" borderId="0" xfId="12" applyFont="1"/>
    <xf numFmtId="0" fontId="8" fillId="0" borderId="0" xfId="12" applyFont="1"/>
    <xf numFmtId="0" fontId="8" fillId="0" borderId="0" xfId="12" applyFont="1" applyAlignment="1">
      <alignment horizontal="center"/>
    </xf>
    <xf numFmtId="0" fontId="8" fillId="0" borderId="0" xfId="12" applyFont="1" applyAlignment="1">
      <alignment horizontal="right"/>
    </xf>
    <xf numFmtId="0" fontId="12" fillId="0" borderId="0" xfId="12" applyFont="1" applyAlignment="1"/>
    <xf numFmtId="0" fontId="8" fillId="0" borderId="0" xfId="12" applyFont="1" applyAlignment="1">
      <alignment horizontal="left"/>
    </xf>
    <xf numFmtId="0" fontId="8" fillId="0" borderId="0" xfId="12" applyFont="1" applyAlignment="1"/>
    <xf numFmtId="0" fontId="2" fillId="0" borderId="0" xfId="7" applyFont="1"/>
    <xf numFmtId="0" fontId="5" fillId="2" borderId="0" xfId="8" applyFont="1" applyFill="1"/>
    <xf numFmtId="0" fontId="2" fillId="2" borderId="0" xfId="8" applyFont="1" applyFill="1"/>
    <xf numFmtId="0" fontId="10" fillId="2" borderId="0" xfId="8" applyFont="1" applyFill="1" applyProtection="1">
      <protection locked="0"/>
    </xf>
    <xf numFmtId="0" fontId="2" fillId="2" borderId="0" xfId="0" applyFont="1" applyFill="1"/>
    <xf numFmtId="0" fontId="2" fillId="2" borderId="0" xfId="8" applyFont="1" applyFill="1" applyProtection="1">
      <protection locked="0"/>
    </xf>
    <xf numFmtId="0" fontId="2" fillId="2" borderId="0" xfId="0" applyFont="1" applyFill="1" applyProtection="1">
      <protection locked="0"/>
    </xf>
    <xf numFmtId="171" fontId="2" fillId="2" borderId="0" xfId="8" applyNumberFormat="1" applyFont="1" applyFill="1"/>
    <xf numFmtId="0" fontId="8" fillId="2" borderId="0" xfId="8" applyFont="1" applyFill="1"/>
    <xf numFmtId="0" fontId="12" fillId="2" borderId="0" xfId="8" applyFont="1" applyFill="1"/>
    <xf numFmtId="0" fontId="8" fillId="2" borderId="0" xfId="0" applyFont="1" applyFill="1"/>
    <xf numFmtId="0" fontId="13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5" fillId="2" borderId="0" xfId="9" applyFont="1" applyFill="1"/>
    <xf numFmtId="0" fontId="3" fillId="2" borderId="0" xfId="9" applyFont="1" applyFill="1"/>
    <xf numFmtId="15" fontId="2" fillId="2" borderId="0" xfId="0" applyNumberFormat="1" applyFont="1" applyFill="1" applyProtection="1">
      <protection locked="0"/>
    </xf>
    <xf numFmtId="0" fontId="2" fillId="2" borderId="0" xfId="9" applyFont="1" applyFill="1"/>
    <xf numFmtId="0" fontId="2" fillId="2" borderId="0" xfId="9" applyFont="1" applyFill="1" applyBorder="1"/>
    <xf numFmtId="15" fontId="2" fillId="2" borderId="0" xfId="9" applyNumberFormat="1" applyFont="1" applyFill="1" applyProtection="1">
      <protection locked="0"/>
    </xf>
    <xf numFmtId="0" fontId="2" fillId="2" borderId="0" xfId="9" applyFont="1" applyFill="1" applyAlignment="1">
      <alignment horizontal="left"/>
    </xf>
    <xf numFmtId="0" fontId="8" fillId="2" borderId="0" xfId="9" applyFont="1" applyFill="1" applyBorder="1"/>
    <xf numFmtId="2" fontId="11" fillId="2" borderId="0" xfId="9" applyNumberFormat="1" applyFont="1" applyFill="1" applyBorder="1"/>
    <xf numFmtId="0" fontId="16" fillId="0" borderId="0" xfId="12" applyFont="1"/>
    <xf numFmtId="0" fontId="17" fillId="0" borderId="0" xfId="12" applyFont="1"/>
    <xf numFmtId="0" fontId="4" fillId="2" borderId="0" xfId="8" applyFont="1" applyFill="1" applyBorder="1" applyAlignment="1">
      <alignment vertical="center"/>
    </xf>
    <xf numFmtId="0" fontId="4" fillId="2" borderId="0" xfId="9" applyFont="1" applyFill="1" applyProtection="1">
      <protection locked="0"/>
    </xf>
    <xf numFmtId="0" fontId="2" fillId="2" borderId="0" xfId="9" applyFont="1" applyFill="1" applyProtection="1">
      <protection locked="0"/>
    </xf>
    <xf numFmtId="0" fontId="2" fillId="2" borderId="0" xfId="9" applyFont="1" applyFill="1" applyAlignment="1" applyProtection="1">
      <protection locked="0"/>
    </xf>
    <xf numFmtId="0" fontId="13" fillId="2" borderId="0" xfId="9" applyFont="1" applyFill="1" applyAlignment="1" applyProtection="1">
      <protection locked="0"/>
    </xf>
    <xf numFmtId="0" fontId="2" fillId="0" borderId="0" xfId="10" applyFont="1"/>
    <xf numFmtId="166" fontId="2" fillId="0" borderId="0" xfId="10" applyNumberFormat="1" applyFont="1"/>
    <xf numFmtId="0" fontId="5" fillId="0" borderId="0" xfId="10" applyFont="1"/>
    <xf numFmtId="0" fontId="4" fillId="0" borderId="0" xfId="10" applyFont="1"/>
    <xf numFmtId="166" fontId="4" fillId="0" borderId="0" xfId="10" applyNumberFormat="1" applyFont="1"/>
    <xf numFmtId="0" fontId="11" fillId="0" borderId="0" xfId="10" applyFont="1"/>
    <xf numFmtId="0" fontId="11" fillId="0" borderId="0" xfId="10" applyFont="1" applyBorder="1"/>
    <xf numFmtId="0" fontId="4" fillId="0" borderId="0" xfId="10" applyFont="1" applyBorder="1"/>
    <xf numFmtId="0" fontId="5" fillId="0" borderId="0" xfId="12" applyFont="1"/>
    <xf numFmtId="0" fontId="5" fillId="2" borderId="0" xfId="9" applyFont="1" applyFill="1" applyBorder="1"/>
    <xf numFmtId="0" fontId="5" fillId="2" borderId="0" xfId="4" applyFont="1" applyFill="1"/>
    <xf numFmtId="0" fontId="2" fillId="2" borderId="0" xfId="4" applyFont="1" applyFill="1"/>
    <xf numFmtId="0" fontId="3" fillId="2" borderId="0" xfId="4" applyFont="1" applyFill="1"/>
    <xf numFmtId="0" fontId="2" fillId="2" borderId="0" xfId="4" applyFont="1" applyFill="1" applyProtection="1">
      <protection locked="0"/>
    </xf>
    <xf numFmtId="0" fontId="2" fillId="2" borderId="0" xfId="4" applyFont="1" applyFill="1" applyAlignment="1" applyProtection="1">
      <alignment horizontal="left"/>
      <protection locked="0"/>
    </xf>
    <xf numFmtId="0" fontId="8" fillId="2" borderId="9" xfId="4" applyFont="1" applyFill="1" applyBorder="1" applyAlignment="1">
      <alignment horizontal="center" vertical="center"/>
    </xf>
    <xf numFmtId="0" fontId="8" fillId="2" borderId="4" xfId="4" applyFont="1" applyFill="1" applyBorder="1" applyAlignment="1">
      <alignment horizontal="center" vertical="center"/>
    </xf>
    <xf numFmtId="0" fontId="8" fillId="2" borderId="3" xfId="4" applyFont="1" applyFill="1" applyBorder="1" applyAlignment="1">
      <alignment horizontal="center" vertical="center"/>
    </xf>
    <xf numFmtId="1" fontId="2" fillId="2" borderId="1" xfId="4" applyNumberFormat="1" applyFont="1" applyFill="1" applyBorder="1" applyAlignment="1" applyProtection="1">
      <alignment horizontal="center" vertical="center"/>
      <protection locked="0"/>
    </xf>
    <xf numFmtId="1" fontId="2" fillId="2" borderId="6" xfId="4" applyNumberFormat="1" applyFont="1" applyFill="1" applyBorder="1" applyAlignment="1" applyProtection="1">
      <alignment horizontal="center" vertical="center"/>
      <protection locked="0"/>
    </xf>
    <xf numFmtId="1" fontId="2" fillId="2" borderId="5" xfId="4" applyNumberFormat="1" applyFont="1" applyFill="1" applyBorder="1" applyAlignment="1" applyProtection="1">
      <alignment horizontal="center" vertical="center"/>
      <protection locked="0"/>
    </xf>
    <xf numFmtId="1" fontId="2" fillId="2" borderId="10" xfId="4" applyNumberFormat="1" applyFont="1" applyFill="1" applyBorder="1" applyAlignment="1">
      <alignment horizontal="center" vertical="center"/>
    </xf>
    <xf numFmtId="1" fontId="2" fillId="2" borderId="9" xfId="4" applyNumberFormat="1" applyFont="1" applyFill="1" applyBorder="1" applyAlignment="1" applyProtection="1">
      <alignment horizontal="center" vertical="center"/>
      <protection locked="0"/>
    </xf>
    <xf numFmtId="1" fontId="2" fillId="2" borderId="4" xfId="4" applyNumberFormat="1" applyFont="1" applyFill="1" applyBorder="1" applyAlignment="1" applyProtection="1">
      <alignment horizontal="center" vertical="center"/>
      <protection locked="0"/>
    </xf>
    <xf numFmtId="1" fontId="2" fillId="2" borderId="3" xfId="4" applyNumberFormat="1" applyFont="1" applyFill="1" applyBorder="1" applyAlignment="1" applyProtection="1">
      <alignment horizontal="center" vertical="center"/>
      <protection locked="0"/>
    </xf>
    <xf numFmtId="1" fontId="2" fillId="2" borderId="11" xfId="4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167" fontId="2" fillId="2" borderId="12" xfId="6" applyNumberFormat="1" applyFont="1" applyFill="1" applyBorder="1" applyAlignment="1" applyProtection="1">
      <alignment horizontal="center" vertical="center"/>
      <protection locked="0"/>
    </xf>
    <xf numFmtId="0" fontId="2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167" fontId="2" fillId="2" borderId="0" xfId="2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2" fillId="0" borderId="13" xfId="3" applyNumberFormat="1" applyFont="1" applyBorder="1" applyAlignment="1" applyProtection="1">
      <alignment horizontal="center" vertical="center"/>
      <protection locked="0"/>
    </xf>
    <xf numFmtId="1" fontId="2" fillId="2" borderId="0" xfId="4" applyNumberFormat="1" applyFont="1" applyFill="1" applyBorder="1" applyAlignment="1">
      <alignment horizontal="center" vertical="center"/>
    </xf>
    <xf numFmtId="1" fontId="2" fillId="0" borderId="14" xfId="5" applyNumberFormat="1" applyFont="1" applyBorder="1" applyAlignment="1" applyProtection="1">
      <alignment horizontal="center" vertical="center"/>
      <protection locked="0"/>
    </xf>
    <xf numFmtId="1" fontId="2" fillId="0" borderId="15" xfId="5" applyNumberFormat="1" applyFont="1" applyBorder="1" applyAlignment="1" applyProtection="1">
      <alignment horizontal="center" vertical="center"/>
      <protection locked="0"/>
    </xf>
    <xf numFmtId="167" fontId="2" fillId="2" borderId="16" xfId="6" applyNumberFormat="1" applyFont="1" applyFill="1" applyBorder="1" applyAlignment="1" applyProtection="1">
      <alignment horizontal="center" vertical="center"/>
      <protection locked="0"/>
    </xf>
    <xf numFmtId="0" fontId="2" fillId="2" borderId="0" xfId="13" applyFont="1" applyFill="1" applyBorder="1" applyAlignment="1">
      <alignment vertical="center"/>
    </xf>
    <xf numFmtId="167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/>
    </xf>
    <xf numFmtId="0" fontId="2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7" fontId="2" fillId="2" borderId="21" xfId="2" applyNumberFormat="1" applyFont="1" applyFill="1" applyBorder="1" applyAlignment="1">
      <alignment horizontal="center" vertical="center"/>
    </xf>
    <xf numFmtId="167" fontId="2" fillId="2" borderId="22" xfId="2" applyNumberFormat="1" applyFont="1" applyFill="1" applyBorder="1" applyAlignment="1">
      <alignment horizontal="center" vertical="center"/>
    </xf>
    <xf numFmtId="167" fontId="2" fillId="2" borderId="23" xfId="2" applyNumberFormat="1" applyFont="1" applyFill="1" applyBorder="1" applyAlignment="1">
      <alignment horizontal="center" vertical="center"/>
    </xf>
    <xf numFmtId="167" fontId="2" fillId="2" borderId="24" xfId="2" applyNumberFormat="1" applyFont="1" applyFill="1" applyBorder="1" applyAlignment="1">
      <alignment horizontal="center" vertical="center"/>
    </xf>
    <xf numFmtId="169" fontId="2" fillId="2" borderId="23" xfId="2" applyNumberFormat="1" applyFont="1" applyFill="1" applyBorder="1" applyAlignment="1">
      <alignment horizontal="center" vertical="center"/>
    </xf>
    <xf numFmtId="169" fontId="2" fillId="2" borderId="24" xfId="2" applyNumberFormat="1" applyFont="1" applyFill="1" applyBorder="1" applyAlignment="1">
      <alignment horizontal="center" vertical="center"/>
    </xf>
    <xf numFmtId="167" fontId="2" fillId="0" borderId="25" xfId="3" applyNumberFormat="1" applyFont="1" applyBorder="1" applyAlignment="1">
      <alignment horizontal="center" vertical="center"/>
    </xf>
    <xf numFmtId="0" fontId="4" fillId="2" borderId="26" xfId="4" applyFont="1" applyFill="1" applyBorder="1" applyAlignment="1">
      <alignment horizontal="center"/>
    </xf>
    <xf numFmtId="167" fontId="2" fillId="2" borderId="22" xfId="6" applyNumberFormat="1" applyFont="1" applyFill="1" applyBorder="1" applyAlignment="1">
      <alignment horizontal="center" vertical="center"/>
    </xf>
    <xf numFmtId="167" fontId="2" fillId="2" borderId="23" xfId="6" applyNumberFormat="1" applyFont="1" applyFill="1" applyBorder="1" applyAlignment="1">
      <alignment horizontal="center" vertical="center"/>
    </xf>
    <xf numFmtId="167" fontId="2" fillId="2" borderId="27" xfId="6" applyNumberFormat="1" applyFont="1" applyFill="1" applyBorder="1" applyAlignment="1">
      <alignment horizontal="center" vertical="center"/>
    </xf>
    <xf numFmtId="167" fontId="2" fillId="2" borderId="24" xfId="6" applyNumberFormat="1" applyFont="1" applyFill="1" applyBorder="1" applyAlignment="1">
      <alignment horizontal="center" vertical="center"/>
    </xf>
    <xf numFmtId="0" fontId="2" fillId="2" borderId="28" xfId="13" applyFont="1" applyFill="1" applyBorder="1" applyAlignment="1" applyProtection="1">
      <alignment horizontal="center" vertical="center"/>
      <protection locked="0"/>
    </xf>
    <xf numFmtId="167" fontId="2" fillId="3" borderId="29" xfId="13" applyNumberFormat="1" applyFont="1" applyFill="1" applyBorder="1" applyAlignment="1">
      <alignment horizontal="center" vertical="center"/>
    </xf>
    <xf numFmtId="167" fontId="2" fillId="2" borderId="30" xfId="13" applyNumberFormat="1" applyFont="1" applyFill="1" applyBorder="1" applyAlignment="1">
      <alignment horizontal="center" vertical="center"/>
    </xf>
    <xf numFmtId="0" fontId="2" fillId="3" borderId="31" xfId="13" applyFont="1" applyFill="1" applyBorder="1" applyAlignment="1">
      <alignment horizontal="center" vertical="center"/>
    </xf>
    <xf numFmtId="0" fontId="2" fillId="0" borderId="0" xfId="12" applyFont="1" applyBorder="1" applyAlignment="1">
      <alignment vertical="center"/>
    </xf>
    <xf numFmtId="0" fontId="4" fillId="0" borderId="32" xfId="12" applyFont="1" applyFill="1" applyBorder="1" applyAlignment="1">
      <alignment horizontal="centerContinuous" vertical="center"/>
    </xf>
    <xf numFmtId="0" fontId="4" fillId="0" borderId="33" xfId="12" applyFont="1" applyFill="1" applyBorder="1" applyAlignment="1">
      <alignment horizontal="centerContinuous" vertical="center"/>
    </xf>
    <xf numFmtId="0" fontId="14" fillId="0" borderId="34" xfId="12" applyFont="1" applyFill="1" applyBorder="1" applyAlignment="1">
      <alignment horizontal="center" vertical="center"/>
    </xf>
    <xf numFmtId="0" fontId="10" fillId="0" borderId="35" xfId="12" applyFont="1" applyFill="1" applyBorder="1" applyAlignment="1">
      <alignment horizontal="center" vertical="center"/>
    </xf>
    <xf numFmtId="0" fontId="14" fillId="0" borderId="36" xfId="12" applyFont="1" applyFill="1" applyBorder="1" applyAlignment="1">
      <alignment horizontal="centerContinuous" vertical="center"/>
    </xf>
    <xf numFmtId="0" fontId="2" fillId="0" borderId="0" xfId="0" applyFont="1" applyBorder="1" applyAlignment="1" applyProtection="1">
      <alignment vertical="center"/>
      <protection locked="0"/>
    </xf>
    <xf numFmtId="170" fontId="2" fillId="2" borderId="37" xfId="8" applyNumberFormat="1" applyFont="1" applyFill="1" applyBorder="1" applyAlignment="1" applyProtection="1">
      <alignment horizontal="center" vertical="center"/>
      <protection locked="0"/>
    </xf>
    <xf numFmtId="170" fontId="2" fillId="2" borderId="38" xfId="8" applyNumberFormat="1" applyFont="1" applyFill="1" applyBorder="1" applyAlignment="1" applyProtection="1">
      <alignment horizontal="center" vertical="center"/>
      <protection locked="0"/>
    </xf>
    <xf numFmtId="170" fontId="2" fillId="2" borderId="19" xfId="8" applyNumberFormat="1" applyFont="1" applyFill="1" applyBorder="1" applyAlignment="1">
      <alignment horizontal="center" vertical="center"/>
    </xf>
    <xf numFmtId="170" fontId="2" fillId="2" borderId="39" xfId="8" applyNumberFormat="1" applyFont="1" applyFill="1" applyBorder="1" applyAlignment="1">
      <alignment horizontal="center" vertical="center"/>
    </xf>
    <xf numFmtId="170" fontId="2" fillId="2" borderId="40" xfId="8" applyNumberFormat="1" applyFont="1" applyFill="1" applyBorder="1" applyAlignment="1">
      <alignment horizontal="center" vertical="center"/>
    </xf>
    <xf numFmtId="0" fontId="4" fillId="2" borderId="0" xfId="9" applyFont="1" applyFill="1" applyBorder="1" applyAlignment="1">
      <alignment horizontal="center" vertical="center"/>
    </xf>
    <xf numFmtId="170" fontId="2" fillId="0" borderId="0" xfId="0" applyNumberFormat="1" applyFont="1" applyBorder="1" applyAlignment="1" applyProtection="1">
      <alignment horizontal="center" vertical="center"/>
      <protection locked="0"/>
    </xf>
    <xf numFmtId="170" fontId="2" fillId="0" borderId="0" xfId="0" applyNumberFormat="1" applyFont="1" applyBorder="1" applyAlignment="1">
      <alignment horizontal="center" vertical="center"/>
    </xf>
    <xf numFmtId="0" fontId="2" fillId="2" borderId="0" xfId="9" applyFont="1" applyFill="1" applyBorder="1" applyAlignment="1"/>
    <xf numFmtId="170" fontId="2" fillId="2" borderId="0" xfId="9" applyNumberFormat="1" applyFont="1" applyFill="1" applyBorder="1" applyAlignment="1">
      <alignment horizontal="center" vertical="center"/>
    </xf>
    <xf numFmtId="1" fontId="2" fillId="2" borderId="41" xfId="13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Continuous" vertical="center"/>
    </xf>
    <xf numFmtId="0" fontId="2" fillId="0" borderId="43" xfId="13" applyFont="1" applyFill="1" applyBorder="1" applyAlignment="1">
      <alignment horizontal="center" vertical="center"/>
    </xf>
    <xf numFmtId="0" fontId="2" fillId="0" borderId="44" xfId="13" applyFont="1" applyFill="1" applyBorder="1" applyAlignment="1">
      <alignment horizontal="center" vertical="center"/>
    </xf>
    <xf numFmtId="1" fontId="2" fillId="0" borderId="45" xfId="3" applyNumberFormat="1" applyFont="1" applyFill="1" applyBorder="1" applyAlignment="1" applyProtection="1">
      <alignment horizontal="center" vertical="center"/>
      <protection locked="0"/>
    </xf>
    <xf numFmtId="1" fontId="2" fillId="0" borderId="45" xfId="3" applyNumberFormat="1" applyFont="1" applyBorder="1" applyAlignment="1" applyProtection="1">
      <alignment horizontal="center" vertical="center"/>
      <protection locked="0"/>
    </xf>
    <xf numFmtId="1" fontId="2" fillId="0" borderId="42" xfId="3" applyNumberFormat="1" applyFont="1" applyBorder="1" applyAlignment="1" applyProtection="1">
      <alignment horizontal="center" vertical="center"/>
      <protection locked="0"/>
    </xf>
    <xf numFmtId="167" fontId="2" fillId="0" borderId="46" xfId="3" applyNumberFormat="1" applyFont="1" applyBorder="1" applyAlignment="1">
      <alignment horizontal="center" vertical="center"/>
    </xf>
    <xf numFmtId="167" fontId="2" fillId="0" borderId="22" xfId="3" applyNumberFormat="1" applyFont="1" applyBorder="1" applyAlignment="1">
      <alignment horizontal="center" vertical="center"/>
    </xf>
    <xf numFmtId="167" fontId="2" fillId="0" borderId="47" xfId="3" applyNumberFormat="1" applyFont="1" applyBorder="1" applyAlignment="1">
      <alignment horizontal="center" vertical="center"/>
    </xf>
    <xf numFmtId="167" fontId="2" fillId="0" borderId="23" xfId="3" applyNumberFormat="1" applyFont="1" applyBorder="1" applyAlignment="1">
      <alignment horizontal="center" vertical="center"/>
    </xf>
    <xf numFmtId="167" fontId="2" fillId="0" borderId="24" xfId="3" applyNumberFormat="1" applyFont="1" applyBorder="1" applyAlignment="1">
      <alignment horizontal="center" vertical="center"/>
    </xf>
    <xf numFmtId="167" fontId="2" fillId="2" borderId="47" xfId="4" applyNumberFormat="1" applyFont="1" applyFill="1" applyBorder="1" applyAlignment="1">
      <alignment horizontal="center" vertical="center"/>
    </xf>
    <xf numFmtId="167" fontId="2" fillId="2" borderId="22" xfId="4" applyNumberFormat="1" applyFont="1" applyFill="1" applyBorder="1" applyAlignment="1">
      <alignment horizontal="center" vertical="center"/>
    </xf>
    <xf numFmtId="167" fontId="2" fillId="2" borderId="48" xfId="4" applyNumberFormat="1" applyFont="1" applyFill="1" applyBorder="1" applyAlignment="1">
      <alignment horizontal="center" vertical="center"/>
    </xf>
    <xf numFmtId="169" fontId="2" fillId="2" borderId="49" xfId="4" applyNumberFormat="1" applyFont="1" applyFill="1" applyBorder="1" applyAlignment="1">
      <alignment horizontal="center" vertical="center"/>
    </xf>
    <xf numFmtId="0" fontId="8" fillId="0" borderId="26" xfId="5" applyFont="1" applyBorder="1" applyAlignment="1">
      <alignment horizontal="center" vertical="center"/>
    </xf>
    <xf numFmtId="1" fontId="2" fillId="0" borderId="45" xfId="5" applyNumberFormat="1" applyFont="1" applyBorder="1" applyAlignment="1" applyProtection="1">
      <alignment horizontal="center" vertical="center"/>
      <protection locked="0"/>
    </xf>
    <xf numFmtId="1" fontId="2" fillId="0" borderId="42" xfId="5" applyNumberFormat="1" applyFont="1" applyBorder="1" applyAlignment="1" applyProtection="1">
      <alignment horizontal="center" vertical="center"/>
      <protection locked="0"/>
    </xf>
    <xf numFmtId="167" fontId="2" fillId="0" borderId="21" xfId="5" applyNumberFormat="1" applyFont="1" applyBorder="1" applyAlignment="1">
      <alignment horizontal="center" vertical="center"/>
    </xf>
    <xf numFmtId="167" fontId="2" fillId="0" borderId="22" xfId="5" applyNumberFormat="1" applyFont="1" applyBorder="1" applyAlignment="1">
      <alignment horizontal="center" vertical="center"/>
    </xf>
    <xf numFmtId="167" fontId="2" fillId="0" borderId="23" xfId="5" applyNumberFormat="1" applyFont="1" applyBorder="1" applyAlignment="1">
      <alignment horizontal="center" vertical="center"/>
    </xf>
    <xf numFmtId="0" fontId="2" fillId="0" borderId="50" xfId="13" applyFont="1" applyFill="1" applyBorder="1" applyAlignment="1">
      <alignment horizontal="center" vertical="center"/>
    </xf>
    <xf numFmtId="0" fontId="2" fillId="2" borderId="2" xfId="13" applyFont="1" applyFill="1" applyBorder="1" applyAlignment="1" applyProtection="1">
      <alignment horizontal="center" vertical="center"/>
      <protection locked="0"/>
    </xf>
    <xf numFmtId="167" fontId="2" fillId="3" borderId="39" xfId="13" applyNumberFormat="1" applyFont="1" applyFill="1" applyBorder="1" applyAlignment="1">
      <alignment horizontal="center" vertical="center"/>
    </xf>
    <xf numFmtId="167" fontId="2" fillId="2" borderId="51" xfId="13" applyNumberFormat="1" applyFont="1" applyFill="1" applyBorder="1" applyAlignment="1" applyProtection="1">
      <alignment horizontal="center" vertical="center"/>
      <protection locked="0"/>
    </xf>
    <xf numFmtId="167" fontId="2" fillId="2" borderId="52" xfId="13" applyNumberFormat="1" applyFont="1" applyFill="1" applyBorder="1" applyAlignment="1" applyProtection="1">
      <alignment horizontal="center" vertical="center"/>
      <protection locked="0"/>
    </xf>
    <xf numFmtId="167" fontId="2" fillId="2" borderId="53" xfId="13" applyNumberFormat="1" applyFont="1" applyFill="1" applyBorder="1" applyAlignment="1">
      <alignment horizontal="center" vertical="center"/>
    </xf>
    <xf numFmtId="170" fontId="2" fillId="2" borderId="42" xfId="9" applyNumberFormat="1" applyFont="1" applyFill="1" applyBorder="1" applyAlignment="1" applyProtection="1">
      <alignment horizontal="center" vertical="center"/>
      <protection locked="0"/>
    </xf>
    <xf numFmtId="170" fontId="2" fillId="2" borderId="54" xfId="9" applyNumberFormat="1" applyFont="1" applyFill="1" applyBorder="1" applyAlignment="1" applyProtection="1">
      <alignment horizontal="center" vertical="center"/>
      <protection locked="0"/>
    </xf>
    <xf numFmtId="170" fontId="2" fillId="2" borderId="46" xfId="9" applyNumberFormat="1" applyFont="1" applyFill="1" applyBorder="1" applyAlignment="1">
      <alignment horizontal="center" vertical="center"/>
    </xf>
    <xf numFmtId="170" fontId="2" fillId="2" borderId="55" xfId="9" applyNumberFormat="1" applyFont="1" applyFill="1" applyBorder="1" applyAlignment="1">
      <alignment horizontal="center" vertical="center"/>
    </xf>
    <xf numFmtId="170" fontId="2" fillId="2" borderId="24" xfId="9" applyNumberFormat="1" applyFont="1" applyFill="1" applyBorder="1" applyAlignment="1">
      <alignment horizontal="center" vertical="center"/>
    </xf>
    <xf numFmtId="170" fontId="2" fillId="2" borderId="39" xfId="9" applyNumberFormat="1" applyFont="1" applyFill="1" applyBorder="1" applyAlignment="1">
      <alignment horizontal="center" vertical="center"/>
    </xf>
    <xf numFmtId="170" fontId="2" fillId="2" borderId="0" xfId="9" applyNumberFormat="1" applyFont="1" applyFill="1" applyBorder="1" applyAlignment="1" applyProtection="1">
      <alignment horizontal="center" vertical="center"/>
      <protection locked="0"/>
    </xf>
    <xf numFmtId="166" fontId="2" fillId="0" borderId="0" xfId="0" applyNumberFormat="1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centerContinuous" vertical="center"/>
    </xf>
    <xf numFmtId="0" fontId="4" fillId="0" borderId="56" xfId="0" applyFont="1" applyBorder="1" applyAlignment="1">
      <alignment horizontal="centerContinuous" vertical="center"/>
    </xf>
    <xf numFmtId="166" fontId="2" fillId="0" borderId="0" xfId="0" applyNumberFormat="1" applyFont="1" applyBorder="1" applyAlignment="1" applyProtection="1">
      <alignment horizontal="center" vertical="center" wrapText="1"/>
      <protection locked="0"/>
    </xf>
    <xf numFmtId="170" fontId="2" fillId="2" borderId="2" xfId="8" applyNumberFormat="1" applyFont="1" applyFill="1" applyBorder="1" applyAlignment="1" applyProtection="1">
      <alignment horizontal="center" vertical="center"/>
      <protection locked="0"/>
    </xf>
    <xf numFmtId="170" fontId="2" fillId="2" borderId="0" xfId="8" applyNumberFormat="1" applyFont="1" applyFill="1" applyBorder="1" applyAlignment="1" applyProtection="1">
      <alignment horizontal="center" vertical="center"/>
      <protection locked="0"/>
    </xf>
    <xf numFmtId="170" fontId="2" fillId="2" borderId="46" xfId="8" applyNumberFormat="1" applyFont="1" applyFill="1" applyBorder="1" applyAlignment="1">
      <alignment horizontal="center" vertical="center"/>
    </xf>
    <xf numFmtId="0" fontId="4" fillId="2" borderId="57" xfId="8" applyFont="1" applyFill="1" applyBorder="1" applyAlignment="1">
      <alignment horizontal="center" vertical="center"/>
    </xf>
    <xf numFmtId="170" fontId="2" fillId="2" borderId="55" xfId="8" applyNumberFormat="1" applyFont="1" applyFill="1" applyBorder="1" applyAlignment="1">
      <alignment horizontal="center" vertical="center"/>
    </xf>
    <xf numFmtId="170" fontId="2" fillId="2" borderId="24" xfId="8" applyNumberFormat="1" applyFont="1" applyFill="1" applyBorder="1" applyAlignment="1">
      <alignment horizontal="center" vertical="center"/>
    </xf>
    <xf numFmtId="167" fontId="2" fillId="2" borderId="0" xfId="4" applyNumberFormat="1" applyFont="1" applyFill="1" applyBorder="1" applyAlignment="1">
      <alignment horizontal="center" vertical="center"/>
    </xf>
    <xf numFmtId="0" fontId="4" fillId="2" borderId="0" xfId="4" applyFont="1" applyFill="1" applyBorder="1" applyAlignment="1">
      <alignment horizontal="center" vertical="center" wrapText="1"/>
    </xf>
    <xf numFmtId="167" fontId="2" fillId="2" borderId="27" xfId="4" applyNumberFormat="1" applyFont="1" applyFill="1" applyBorder="1" applyAlignment="1">
      <alignment horizontal="center" vertical="center"/>
    </xf>
    <xf numFmtId="167" fontId="2" fillId="2" borderId="53" xfId="4" applyNumberFormat="1" applyFont="1" applyFill="1" applyBorder="1" applyAlignment="1">
      <alignment horizontal="center" vertical="center"/>
    </xf>
    <xf numFmtId="167" fontId="2" fillId="2" borderId="29" xfId="4" applyNumberFormat="1" applyFont="1" applyFill="1" applyBorder="1" applyAlignment="1">
      <alignment horizontal="center" vertical="center"/>
    </xf>
    <xf numFmtId="167" fontId="2" fillId="2" borderId="25" xfId="4" applyNumberFormat="1" applyFont="1" applyFill="1" applyBorder="1" applyAlignment="1">
      <alignment horizontal="center" vertical="center"/>
    </xf>
    <xf numFmtId="167" fontId="2" fillId="2" borderId="39" xfId="4" applyNumberFormat="1" applyFont="1" applyFill="1" applyBorder="1" applyAlignment="1">
      <alignment horizontal="center" vertical="center"/>
    </xf>
    <xf numFmtId="167" fontId="2" fillId="2" borderId="24" xfId="4" applyNumberFormat="1" applyFont="1" applyFill="1" applyBorder="1" applyAlignment="1">
      <alignment horizontal="center" vertical="center"/>
    </xf>
    <xf numFmtId="0" fontId="4" fillId="0" borderId="0" xfId="5" applyFont="1" applyBorder="1" applyAlignment="1">
      <alignment horizontal="center" vertical="center" wrapText="1"/>
    </xf>
    <xf numFmtId="167" fontId="2" fillId="0" borderId="0" xfId="5" applyNumberFormat="1" applyFont="1" applyBorder="1" applyAlignment="1">
      <alignment horizontal="center" vertical="center"/>
    </xf>
    <xf numFmtId="167" fontId="2" fillId="0" borderId="27" xfId="5" applyNumberFormat="1" applyFont="1" applyBorder="1" applyAlignment="1">
      <alignment horizontal="center" vertical="center"/>
    </xf>
    <xf numFmtId="167" fontId="2" fillId="0" borderId="53" xfId="5" applyNumberFormat="1" applyFont="1" applyBorder="1" applyAlignment="1">
      <alignment horizontal="center" vertical="center"/>
    </xf>
    <xf numFmtId="167" fontId="2" fillId="0" borderId="46" xfId="5" applyNumberFormat="1" applyFont="1" applyBorder="1" applyAlignment="1">
      <alignment horizontal="center" vertical="center"/>
    </xf>
    <xf numFmtId="167" fontId="2" fillId="0" borderId="24" xfId="5" applyNumberFormat="1" applyFont="1" applyBorder="1" applyAlignment="1">
      <alignment horizontal="center" vertical="center"/>
    </xf>
    <xf numFmtId="169" fontId="2" fillId="2" borderId="0" xfId="4" applyNumberFormat="1" applyFont="1" applyFill="1" applyBorder="1" applyAlignment="1">
      <alignment horizontal="center" vertical="center"/>
    </xf>
    <xf numFmtId="166" fontId="2" fillId="2" borderId="0" xfId="4" applyNumberFormat="1" applyFont="1" applyFill="1" applyBorder="1" applyAlignment="1">
      <alignment horizontal="center" vertical="center"/>
    </xf>
    <xf numFmtId="169" fontId="2" fillId="2" borderId="58" xfId="4" applyNumberFormat="1" applyFont="1" applyFill="1" applyBorder="1" applyAlignment="1">
      <alignment horizontal="center" vertical="center"/>
    </xf>
    <xf numFmtId="166" fontId="2" fillId="2" borderId="59" xfId="4" applyNumberFormat="1" applyFont="1" applyFill="1" applyBorder="1" applyAlignment="1">
      <alignment horizontal="center" vertical="center"/>
    </xf>
    <xf numFmtId="169" fontId="2" fillId="2" borderId="60" xfId="4" applyNumberFormat="1" applyFont="1" applyFill="1" applyBorder="1" applyAlignment="1">
      <alignment horizontal="center" vertical="center"/>
    </xf>
    <xf numFmtId="169" fontId="2" fillId="2" borderId="61" xfId="4" applyNumberFormat="1" applyFont="1" applyFill="1" applyBorder="1" applyAlignment="1">
      <alignment horizontal="center" vertical="center"/>
    </xf>
    <xf numFmtId="166" fontId="2" fillId="2" borderId="58" xfId="4" applyNumberFormat="1" applyFont="1" applyFill="1" applyBorder="1" applyAlignment="1">
      <alignment horizontal="center" vertical="center"/>
    </xf>
    <xf numFmtId="169" fontId="2" fillId="2" borderId="62" xfId="4" applyNumberFormat="1" applyFont="1" applyFill="1" applyBorder="1" applyAlignment="1">
      <alignment horizontal="center" vertical="center"/>
    </xf>
    <xf numFmtId="169" fontId="2" fillId="2" borderId="58" xfId="4" applyNumberFormat="1" applyFont="1" applyFill="1" applyBorder="1" applyAlignment="1" applyProtection="1">
      <alignment horizontal="center" vertical="center"/>
      <protection locked="0"/>
    </xf>
    <xf numFmtId="166" fontId="2" fillId="2" borderId="59" xfId="4" applyNumberFormat="1" applyFont="1" applyFill="1" applyBorder="1" applyAlignment="1" applyProtection="1">
      <alignment horizontal="center" vertical="center"/>
      <protection locked="0"/>
    </xf>
    <xf numFmtId="169" fontId="2" fillId="2" borderId="60" xfId="4" applyNumberFormat="1" applyFont="1" applyFill="1" applyBorder="1" applyAlignment="1" applyProtection="1">
      <alignment horizontal="center" vertical="center"/>
      <protection locked="0"/>
    </xf>
    <xf numFmtId="169" fontId="2" fillId="2" borderId="61" xfId="4" applyNumberFormat="1" applyFont="1" applyFill="1" applyBorder="1" applyAlignment="1" applyProtection="1">
      <alignment horizontal="center" vertical="center"/>
      <protection locked="0"/>
    </xf>
    <xf numFmtId="166" fontId="2" fillId="2" borderId="58" xfId="4" applyNumberFormat="1" applyFont="1" applyFill="1" applyBorder="1" applyAlignment="1" applyProtection="1">
      <alignment horizontal="center" vertical="center"/>
      <protection locked="0"/>
    </xf>
    <xf numFmtId="169" fontId="2" fillId="2" borderId="59" xfId="4" applyNumberFormat="1" applyFont="1" applyFill="1" applyBorder="1" applyAlignment="1" applyProtection="1">
      <alignment horizontal="center" vertical="center"/>
      <protection locked="0"/>
    </xf>
    <xf numFmtId="0" fontId="4" fillId="2" borderId="63" xfId="4" applyNumberFormat="1" applyFont="1" applyFill="1" applyBorder="1" applyAlignment="1">
      <alignment horizontal="center" vertical="center"/>
    </xf>
    <xf numFmtId="169" fontId="2" fillId="0" borderId="49" xfId="5" applyNumberFormat="1" applyFont="1" applyBorder="1" applyAlignment="1">
      <alignment horizontal="center" vertical="center"/>
    </xf>
    <xf numFmtId="169" fontId="2" fillId="0" borderId="0" xfId="5" applyNumberFormat="1" applyFont="1" applyFill="1" applyBorder="1" applyAlignment="1">
      <alignment horizontal="center" vertical="center"/>
    </xf>
    <xf numFmtId="166" fontId="2" fillId="0" borderId="0" xfId="5" applyNumberFormat="1" applyFont="1" applyBorder="1" applyAlignment="1">
      <alignment horizontal="center" vertical="center"/>
    </xf>
    <xf numFmtId="169" fontId="2" fillId="0" borderId="0" xfId="5" applyNumberFormat="1" applyFont="1" applyBorder="1" applyAlignment="1">
      <alignment horizontal="center" vertical="center"/>
    </xf>
    <xf numFmtId="166" fontId="2" fillId="0" borderId="58" xfId="5" applyNumberFormat="1" applyFont="1" applyBorder="1" applyAlignment="1">
      <alignment horizontal="center" vertical="center"/>
    </xf>
    <xf numFmtId="169" fontId="2" fillId="0" borderId="59" xfId="5" applyNumberFormat="1" applyFont="1" applyFill="1" applyBorder="1" applyAlignment="1">
      <alignment horizontal="center" vertical="center"/>
    </xf>
    <xf numFmtId="169" fontId="2" fillId="0" borderId="58" xfId="5" applyNumberFormat="1" applyFont="1" applyBorder="1" applyAlignment="1">
      <alignment horizontal="center" vertical="center"/>
    </xf>
    <xf numFmtId="166" fontId="2" fillId="0" borderId="64" xfId="5" applyNumberFormat="1" applyFont="1" applyBorder="1" applyAlignment="1">
      <alignment horizontal="center" vertical="center"/>
    </xf>
    <xf numFmtId="166" fontId="2" fillId="0" borderId="58" xfId="5" applyNumberFormat="1" applyFont="1" applyBorder="1" applyAlignment="1" applyProtection="1">
      <alignment horizontal="center" vertical="center"/>
      <protection locked="0"/>
    </xf>
    <xf numFmtId="169" fontId="2" fillId="0" borderId="59" xfId="5" applyNumberFormat="1" applyFont="1" applyFill="1" applyBorder="1" applyAlignment="1" applyProtection="1">
      <alignment horizontal="center" vertical="center"/>
      <protection locked="0"/>
    </xf>
    <xf numFmtId="169" fontId="2" fillId="0" borderId="58" xfId="5" applyNumberFormat="1" applyFont="1" applyBorder="1" applyAlignment="1" applyProtection="1">
      <alignment horizontal="center" vertical="center"/>
      <protection locked="0"/>
    </xf>
    <xf numFmtId="166" fontId="2" fillId="0" borderId="64" xfId="5" applyNumberFormat="1" applyFont="1" applyBorder="1" applyAlignment="1" applyProtection="1">
      <alignment horizontal="center" vertical="center"/>
      <protection locked="0"/>
    </xf>
    <xf numFmtId="0" fontId="4" fillId="0" borderId="63" xfId="5" applyNumberFormat="1" applyFont="1" applyBorder="1" applyAlignment="1">
      <alignment horizontal="center" vertical="center"/>
    </xf>
    <xf numFmtId="168" fontId="4" fillId="0" borderId="65" xfId="0" applyNumberFormat="1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168" fontId="4" fillId="0" borderId="51" xfId="0" applyNumberFormat="1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10" fillId="0" borderId="71" xfId="12" applyFont="1" applyFill="1" applyBorder="1" applyAlignment="1">
      <alignment horizontal="center" vertical="center"/>
    </xf>
    <xf numFmtId="0" fontId="10" fillId="0" borderId="72" xfId="12" applyFont="1" applyFill="1" applyBorder="1" applyAlignment="1">
      <alignment horizontal="center" vertical="center"/>
    </xf>
    <xf numFmtId="0" fontId="10" fillId="0" borderId="73" xfId="12" applyFont="1" applyFill="1" applyBorder="1" applyAlignment="1">
      <alignment horizontal="center" vertical="center"/>
    </xf>
    <xf numFmtId="0" fontId="10" fillId="0" borderId="74" xfId="12" applyFont="1" applyFill="1" applyBorder="1" applyAlignment="1">
      <alignment horizontal="center" vertical="center"/>
    </xf>
    <xf numFmtId="0" fontId="10" fillId="0" borderId="75" xfId="12" applyFont="1" applyFill="1" applyBorder="1" applyAlignment="1">
      <alignment horizontal="center" vertical="center"/>
    </xf>
    <xf numFmtId="0" fontId="10" fillId="0" borderId="76" xfId="12" applyFont="1" applyFill="1" applyBorder="1" applyAlignment="1">
      <alignment horizontal="center" vertical="center"/>
    </xf>
    <xf numFmtId="0" fontId="10" fillId="0" borderId="19" xfId="12" applyFont="1" applyFill="1" applyBorder="1" applyAlignment="1" applyProtection="1">
      <alignment horizontal="center" vertical="center"/>
      <protection locked="0"/>
    </xf>
    <xf numFmtId="0" fontId="10" fillId="0" borderId="77" xfId="12" applyFont="1" applyFill="1" applyBorder="1" applyAlignment="1" applyProtection="1">
      <alignment horizontal="center" vertical="center" wrapText="1"/>
      <protection locked="0"/>
    </xf>
    <xf numFmtId="49" fontId="10" fillId="0" borderId="27" xfId="12" applyNumberFormat="1" applyFont="1" applyBorder="1" applyAlignment="1" applyProtection="1">
      <alignment horizontal="center" vertical="center" wrapText="1"/>
      <protection locked="0"/>
    </xf>
    <xf numFmtId="0" fontId="10" fillId="0" borderId="78" xfId="12" applyFont="1" applyFill="1" applyBorder="1" applyAlignment="1" applyProtection="1">
      <alignment horizontal="center" vertical="center"/>
      <protection locked="0"/>
    </xf>
    <xf numFmtId="0" fontId="10" fillId="0" borderId="79" xfId="12" applyFont="1" applyFill="1" applyBorder="1" applyAlignment="1" applyProtection="1">
      <alignment horizontal="center" vertical="center"/>
      <protection locked="0"/>
    </xf>
    <xf numFmtId="167" fontId="10" fillId="0" borderId="80" xfId="12" applyNumberFormat="1" applyFont="1" applyBorder="1" applyAlignment="1" applyProtection="1">
      <alignment horizontal="center" vertical="center"/>
      <protection locked="0"/>
    </xf>
    <xf numFmtId="0" fontId="4" fillId="2" borderId="0" xfId="9" applyFont="1" applyFill="1" applyBorder="1" applyAlignment="1"/>
    <xf numFmtId="0" fontId="2" fillId="0" borderId="0" xfId="0" applyFont="1" applyBorder="1" applyAlignment="1">
      <alignment vertical="center"/>
    </xf>
    <xf numFmtId="0" fontId="12" fillId="0" borderId="0" xfId="8" applyFont="1" applyBorder="1"/>
    <xf numFmtId="0" fontId="2" fillId="0" borderId="0" xfId="8" applyFont="1" applyBorder="1"/>
    <xf numFmtId="171" fontId="2" fillId="2" borderId="62" xfId="8" applyNumberFormat="1" applyFont="1" applyFill="1" applyBorder="1"/>
    <xf numFmtId="0" fontId="4" fillId="0" borderId="34" xfId="0" applyFont="1" applyBorder="1" applyAlignment="1">
      <alignment horizontal="centerContinuous" vertical="center" wrapText="1"/>
    </xf>
    <xf numFmtId="0" fontId="4" fillId="0" borderId="34" xfId="0" applyFont="1" applyBorder="1" applyAlignment="1">
      <alignment horizontal="center" wrapText="1"/>
    </xf>
    <xf numFmtId="170" fontId="2" fillId="2" borderId="0" xfId="8" applyNumberFormat="1" applyFont="1" applyFill="1" applyBorder="1" applyAlignment="1">
      <alignment horizontal="center" vertical="center"/>
    </xf>
    <xf numFmtId="0" fontId="4" fillId="2" borderId="0" xfId="8" applyFont="1" applyFill="1" applyBorder="1" applyAlignment="1">
      <alignment horizontal="center" vertical="center"/>
    </xf>
    <xf numFmtId="171" fontId="2" fillId="2" borderId="0" xfId="8" applyNumberFormat="1" applyFont="1" applyFill="1" applyBorder="1"/>
    <xf numFmtId="0" fontId="5" fillId="2" borderId="0" xfId="8" applyFont="1" applyFill="1" applyBorder="1" applyAlignment="1">
      <alignment horizontal="center" vertical="center"/>
    </xf>
    <xf numFmtId="170" fontId="2" fillId="2" borderId="81" xfId="8" applyNumberFormat="1" applyFont="1" applyFill="1" applyBorder="1" applyAlignment="1">
      <alignment horizontal="center" vertical="center"/>
    </xf>
    <xf numFmtId="170" fontId="2" fillId="2" borderId="82" xfId="8" applyNumberFormat="1" applyFont="1" applyFill="1" applyBorder="1" applyAlignment="1">
      <alignment horizontal="center" vertical="center"/>
    </xf>
    <xf numFmtId="170" fontId="2" fillId="2" borderId="52" xfId="9" applyNumberFormat="1" applyFont="1" applyFill="1" applyBorder="1" applyAlignment="1" applyProtection="1">
      <alignment horizontal="center" vertical="center"/>
      <protection locked="0"/>
    </xf>
    <xf numFmtId="0" fontId="2" fillId="2" borderId="52" xfId="9" applyNumberFormat="1" applyFont="1" applyFill="1" applyBorder="1" applyAlignment="1" applyProtection="1">
      <alignment horizontal="center" vertical="center"/>
      <protection locked="0"/>
    </xf>
    <xf numFmtId="170" fontId="2" fillId="2" borderId="14" xfId="9" applyNumberFormat="1" applyFont="1" applyFill="1" applyBorder="1" applyAlignment="1" applyProtection="1">
      <alignment horizontal="center" vertical="center"/>
      <protection locked="0"/>
    </xf>
    <xf numFmtId="170" fontId="2" fillId="2" borderId="53" xfId="9" applyNumberFormat="1" applyFont="1" applyFill="1" applyBorder="1" applyAlignment="1">
      <alignment horizontal="center" vertical="center"/>
    </xf>
    <xf numFmtId="170" fontId="2" fillId="2" borderId="51" xfId="9" applyNumberFormat="1" applyFont="1" applyFill="1" applyBorder="1" applyAlignment="1" applyProtection="1">
      <alignment horizontal="center" vertical="center"/>
      <protection locked="0"/>
    </xf>
    <xf numFmtId="0" fontId="4" fillId="2" borderId="34" xfId="2" applyFont="1" applyFill="1" applyBorder="1" applyAlignment="1">
      <alignment horizontal="center" vertical="center"/>
    </xf>
    <xf numFmtId="0" fontId="2" fillId="2" borderId="17" xfId="2" applyFont="1" applyFill="1" applyBorder="1" applyAlignment="1">
      <alignment horizontal="center" vertical="center"/>
    </xf>
    <xf numFmtId="0" fontId="2" fillId="2" borderId="36" xfId="2" applyFont="1" applyFill="1" applyBorder="1" applyAlignment="1">
      <alignment horizontal="center" vertical="center"/>
    </xf>
    <xf numFmtId="0" fontId="4" fillId="2" borderId="19" xfId="2" applyFont="1" applyFill="1" applyBorder="1" applyAlignment="1">
      <alignment horizontal="center" vertical="center"/>
    </xf>
    <xf numFmtId="1" fontId="2" fillId="2" borderId="5" xfId="2" applyNumberFormat="1" applyFont="1" applyFill="1" applyBorder="1" applyAlignment="1" applyProtection="1">
      <alignment horizontal="center" vertical="center"/>
      <protection locked="0"/>
    </xf>
    <xf numFmtId="1" fontId="2" fillId="2" borderId="14" xfId="2" applyNumberFormat="1" applyFont="1" applyFill="1" applyBorder="1" applyAlignment="1" applyProtection="1">
      <alignment horizontal="center" vertical="center"/>
      <protection locked="0"/>
    </xf>
    <xf numFmtId="167" fontId="2" fillId="2" borderId="53" xfId="2" applyNumberFormat="1" applyFont="1" applyFill="1" applyBorder="1" applyAlignment="1">
      <alignment horizontal="center" vertical="center"/>
    </xf>
    <xf numFmtId="0" fontId="4" fillId="0" borderId="34" xfId="3" applyFont="1" applyBorder="1" applyAlignment="1">
      <alignment horizontal="center" vertical="center" wrapText="1"/>
    </xf>
    <xf numFmtId="0" fontId="2" fillId="0" borderId="17" xfId="3" applyFont="1" applyBorder="1" applyAlignment="1">
      <alignment horizontal="center" vertical="center"/>
    </xf>
    <xf numFmtId="0" fontId="2" fillId="0" borderId="36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1" fontId="2" fillId="0" borderId="52" xfId="3" applyNumberFormat="1" applyFont="1" applyFill="1" applyBorder="1" applyAlignment="1" applyProtection="1">
      <alignment horizontal="center" vertical="center"/>
      <protection locked="0"/>
    </xf>
    <xf numFmtId="1" fontId="2" fillId="0" borderId="5" xfId="3" applyNumberFormat="1" applyFont="1" applyFill="1" applyBorder="1" applyAlignment="1" applyProtection="1">
      <alignment horizontal="center" vertical="center"/>
      <protection locked="0"/>
    </xf>
    <xf numFmtId="1" fontId="2" fillId="0" borderId="5" xfId="3" applyNumberFormat="1" applyFont="1" applyBorder="1" applyAlignment="1" applyProtection="1">
      <alignment horizontal="center" vertical="center"/>
      <protection locked="0"/>
    </xf>
    <xf numFmtId="1" fontId="2" fillId="0" borderId="14" xfId="3" applyNumberFormat="1" applyFont="1" applyBorder="1" applyAlignment="1" applyProtection="1">
      <alignment horizontal="center" vertical="center"/>
      <protection locked="0"/>
    </xf>
    <xf numFmtId="167" fontId="2" fillId="0" borderId="53" xfId="3" applyNumberFormat="1" applyFont="1" applyBorder="1" applyAlignment="1">
      <alignment horizontal="center" vertical="center"/>
    </xf>
    <xf numFmtId="0" fontId="4" fillId="2" borderId="83" xfId="4" applyFont="1" applyFill="1" applyBorder="1" applyAlignment="1">
      <alignment horizontal="center" vertical="center"/>
    </xf>
    <xf numFmtId="0" fontId="4" fillId="2" borderId="36" xfId="4" applyFont="1" applyFill="1" applyBorder="1" applyAlignment="1">
      <alignment horizontal="center" vertical="center"/>
    </xf>
    <xf numFmtId="0" fontId="2" fillId="2" borderId="17" xfId="4" applyFont="1" applyFill="1" applyBorder="1" applyAlignment="1">
      <alignment horizontal="center" vertical="center"/>
    </xf>
    <xf numFmtId="0" fontId="2" fillId="2" borderId="84" xfId="4" applyFont="1" applyFill="1" applyBorder="1" applyAlignment="1">
      <alignment horizontal="center" vertical="center"/>
    </xf>
    <xf numFmtId="0" fontId="4" fillId="2" borderId="19" xfId="4" applyFont="1" applyFill="1" applyBorder="1" applyAlignment="1">
      <alignment horizontal="center" vertical="center" wrapText="1"/>
    </xf>
    <xf numFmtId="0" fontId="4" fillId="2" borderId="85" xfId="4" applyFont="1" applyFill="1" applyBorder="1" applyAlignment="1">
      <alignment horizontal="center" vertical="center" wrapText="1"/>
    </xf>
    <xf numFmtId="169" fontId="2" fillId="2" borderId="59" xfId="4" applyNumberFormat="1" applyFont="1" applyFill="1" applyBorder="1" applyAlignment="1">
      <alignment horizontal="center" vertical="center"/>
    </xf>
    <xf numFmtId="0" fontId="4" fillId="0" borderId="83" xfId="5" applyFont="1" applyBorder="1" applyAlignment="1">
      <alignment horizontal="center" vertical="center"/>
    </xf>
    <xf numFmtId="0" fontId="4" fillId="0" borderId="36" xfId="5" applyFont="1" applyBorder="1" applyAlignment="1">
      <alignment horizontal="center" vertical="center"/>
    </xf>
    <xf numFmtId="0" fontId="2" fillId="0" borderId="86" xfId="5" applyFont="1" applyBorder="1" applyAlignment="1">
      <alignment horizontal="center" vertical="center"/>
    </xf>
    <xf numFmtId="0" fontId="2" fillId="0" borderId="36" xfId="5" applyFont="1" applyBorder="1" applyAlignment="1">
      <alignment horizontal="center" vertical="center"/>
    </xf>
    <xf numFmtId="0" fontId="4" fillId="0" borderId="19" xfId="5" applyFont="1" applyBorder="1" applyAlignment="1">
      <alignment horizontal="center" vertical="center" wrapText="1"/>
    </xf>
    <xf numFmtId="0" fontId="4" fillId="0" borderId="85" xfId="5" applyFont="1" applyBorder="1" applyAlignment="1">
      <alignment horizontal="center" vertical="center" wrapText="1"/>
    </xf>
    <xf numFmtId="0" fontId="4" fillId="2" borderId="83" xfId="6" applyFont="1" applyFill="1" applyBorder="1" applyAlignment="1">
      <alignment horizontal="center"/>
    </xf>
    <xf numFmtId="0" fontId="4" fillId="2" borderId="36" xfId="6" applyFont="1" applyFill="1" applyBorder="1" applyAlignment="1">
      <alignment horizontal="center" vertical="center"/>
    </xf>
    <xf numFmtId="0" fontId="2" fillId="2" borderId="87" xfId="6" applyFont="1" applyFill="1" applyBorder="1" applyAlignment="1">
      <alignment horizontal="center" vertical="center"/>
    </xf>
    <xf numFmtId="0" fontId="2" fillId="2" borderId="17" xfId="6" applyFont="1" applyFill="1" applyBorder="1" applyAlignment="1">
      <alignment horizontal="center" vertical="center"/>
    </xf>
    <xf numFmtId="0" fontId="2" fillId="2" borderId="36" xfId="6" applyFont="1" applyFill="1" applyBorder="1" applyAlignment="1">
      <alignment horizontal="center" vertical="center"/>
    </xf>
    <xf numFmtId="0" fontId="4" fillId="2" borderId="19" xfId="6" applyFont="1" applyFill="1" applyBorder="1" applyAlignment="1">
      <alignment horizontal="center" vertical="center" wrapText="1"/>
    </xf>
    <xf numFmtId="167" fontId="2" fillId="2" borderId="51" xfId="6" applyNumberFormat="1" applyFont="1" applyFill="1" applyBorder="1" applyAlignment="1" applyProtection="1">
      <alignment horizontal="center" vertical="center"/>
      <protection locked="0"/>
    </xf>
    <xf numFmtId="167" fontId="2" fillId="2" borderId="5" xfId="6" applyNumberFormat="1" applyFont="1" applyFill="1" applyBorder="1" applyAlignment="1" applyProtection="1">
      <alignment horizontal="center" vertical="center"/>
      <protection locked="0"/>
    </xf>
    <xf numFmtId="167" fontId="2" fillId="2" borderId="14" xfId="6" applyNumberFormat="1" applyFont="1" applyFill="1" applyBorder="1" applyAlignment="1" applyProtection="1">
      <alignment horizontal="center" vertical="center"/>
      <protection locked="0"/>
    </xf>
    <xf numFmtId="167" fontId="2" fillId="2" borderId="78" xfId="6" applyNumberFormat="1" applyFont="1" applyFill="1" applyBorder="1" applyAlignment="1">
      <alignment horizontal="center" vertical="center"/>
    </xf>
    <xf numFmtId="0" fontId="4" fillId="2" borderId="88" xfId="6" applyFont="1" applyFill="1" applyBorder="1" applyAlignment="1">
      <alignment horizontal="center" vertical="center"/>
    </xf>
    <xf numFmtId="0" fontId="4" fillId="2" borderId="15" xfId="6" applyFont="1" applyFill="1" applyBorder="1" applyAlignment="1">
      <alignment horizontal="center" vertical="center"/>
    </xf>
    <xf numFmtId="0" fontId="4" fillId="2" borderId="23" xfId="6" applyFont="1" applyFill="1" applyBorder="1" applyAlignment="1">
      <alignment horizontal="center" vertical="center"/>
    </xf>
    <xf numFmtId="0" fontId="4" fillId="2" borderId="89" xfId="6" applyFont="1" applyFill="1" applyBorder="1" applyAlignment="1">
      <alignment horizontal="center" vertical="center"/>
    </xf>
    <xf numFmtId="0" fontId="2" fillId="2" borderId="90" xfId="6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2" borderId="83" xfId="13" applyFont="1" applyFill="1" applyBorder="1" applyAlignment="1">
      <alignment horizontal="centerContinuous" vertical="center" wrapText="1"/>
    </xf>
    <xf numFmtId="0" fontId="2" fillId="2" borderId="87" xfId="13" applyFont="1" applyFill="1" applyBorder="1" applyAlignment="1">
      <alignment horizontal="center" vertical="center"/>
    </xf>
    <xf numFmtId="0" fontId="2" fillId="2" borderId="86" xfId="13" applyFont="1" applyFill="1" applyBorder="1" applyAlignment="1">
      <alignment horizontal="center" vertical="center"/>
    </xf>
    <xf numFmtId="0" fontId="4" fillId="2" borderId="19" xfId="13" applyFont="1" applyFill="1" applyBorder="1" applyAlignment="1">
      <alignment horizontal="center" vertical="center"/>
    </xf>
    <xf numFmtId="1" fontId="2" fillId="2" borderId="51" xfId="13" applyNumberFormat="1" applyFont="1" applyFill="1" applyBorder="1" applyAlignment="1" applyProtection="1">
      <alignment horizontal="center" vertical="center"/>
      <protection locked="0"/>
    </xf>
    <xf numFmtId="1" fontId="2" fillId="2" borderId="52" xfId="13" applyNumberFormat="1" applyFont="1" applyFill="1" applyBorder="1" applyAlignment="1" applyProtection="1">
      <alignment horizontal="center" vertical="center"/>
      <protection locked="0"/>
    </xf>
    <xf numFmtId="0" fontId="4" fillId="2" borderId="91" xfId="13" applyFont="1" applyFill="1" applyBorder="1" applyAlignment="1">
      <alignment horizontal="center" vertical="center" wrapText="1"/>
    </xf>
    <xf numFmtId="0" fontId="4" fillId="2" borderId="92" xfId="13" applyFont="1" applyFill="1" applyBorder="1" applyAlignment="1">
      <alignment horizontal="center" vertical="center" wrapText="1"/>
    </xf>
    <xf numFmtId="0" fontId="4" fillId="2" borderId="93" xfId="13" applyFont="1" applyFill="1" applyBorder="1" applyAlignment="1">
      <alignment horizontal="center" vertical="center" wrapText="1"/>
    </xf>
    <xf numFmtId="0" fontId="4" fillId="2" borderId="0" xfId="13" applyFont="1" applyFill="1" applyBorder="1" applyAlignment="1">
      <alignment horizontal="center" vertical="center" wrapText="1"/>
    </xf>
    <xf numFmtId="0" fontId="4" fillId="2" borderId="70" xfId="13" applyFont="1" applyFill="1" applyBorder="1" applyAlignment="1">
      <alignment horizontal="center" vertical="center" wrapText="1"/>
    </xf>
    <xf numFmtId="0" fontId="4" fillId="2" borderId="34" xfId="13" applyFont="1" applyFill="1" applyBorder="1" applyAlignment="1">
      <alignment horizontal="centerContinuous" vertical="center"/>
    </xf>
    <xf numFmtId="0" fontId="4" fillId="2" borderId="94" xfId="13" applyFont="1" applyFill="1" applyBorder="1" applyAlignment="1">
      <alignment horizontal="centerContinuous" vertical="center"/>
    </xf>
    <xf numFmtId="0" fontId="4" fillId="2" borderId="32" xfId="13" applyFont="1" applyFill="1" applyBorder="1" applyAlignment="1">
      <alignment horizontal="centerContinuous" vertical="center"/>
    </xf>
    <xf numFmtId="0" fontId="2" fillId="2" borderId="33" xfId="13" applyFont="1" applyFill="1" applyBorder="1" applyAlignment="1">
      <alignment horizontal="centerContinuous" vertical="center"/>
    </xf>
    <xf numFmtId="0" fontId="4" fillId="0" borderId="23" xfId="0" applyFont="1" applyFill="1" applyBorder="1" applyAlignment="1">
      <alignment horizontal="center" vertical="center" wrapText="1"/>
    </xf>
    <xf numFmtId="170" fontId="2" fillId="2" borderId="52" xfId="8" applyNumberFormat="1" applyFont="1" applyFill="1" applyBorder="1" applyAlignment="1" applyProtection="1">
      <alignment horizontal="center" vertical="center"/>
      <protection locked="0"/>
    </xf>
    <xf numFmtId="170" fontId="2" fillId="2" borderId="91" xfId="8" applyNumberFormat="1" applyFont="1" applyFill="1" applyBorder="1" applyAlignment="1" applyProtection="1">
      <alignment horizontal="center" vertical="center"/>
      <protection locked="0"/>
    </xf>
    <xf numFmtId="170" fontId="2" fillId="2" borderId="53" xfId="8" applyNumberFormat="1" applyFont="1" applyFill="1" applyBorder="1" applyAlignment="1">
      <alignment horizontal="center" vertical="center"/>
    </xf>
    <xf numFmtId="0" fontId="4" fillId="2" borderId="95" xfId="8" applyFont="1" applyFill="1" applyBorder="1" applyAlignment="1">
      <alignment horizontal="center" vertical="center"/>
    </xf>
    <xf numFmtId="0" fontId="2" fillId="2" borderId="96" xfId="8" applyFont="1" applyFill="1" applyBorder="1" applyAlignment="1">
      <alignment vertical="center"/>
    </xf>
    <xf numFmtId="0" fontId="2" fillId="2" borderId="97" xfId="8" applyFont="1" applyFill="1" applyBorder="1" applyAlignment="1">
      <alignment vertical="center"/>
    </xf>
    <xf numFmtId="0" fontId="4" fillId="2" borderId="98" xfId="8" applyFont="1" applyFill="1" applyBorder="1" applyAlignment="1">
      <alignment horizontal="center" vertical="center" wrapText="1"/>
    </xf>
    <xf numFmtId="0" fontId="2" fillId="2" borderId="96" xfId="8" applyFont="1" applyFill="1" applyBorder="1"/>
    <xf numFmtId="0" fontId="4" fillId="2" borderId="34" xfId="9" applyFont="1" applyFill="1" applyBorder="1" applyAlignment="1">
      <alignment vertical="center"/>
    </xf>
    <xf numFmtId="0" fontId="4" fillId="2" borderId="32" xfId="9" applyFont="1" applyFill="1" applyBorder="1" applyAlignment="1">
      <alignment horizontal="center" vertical="center"/>
    </xf>
    <xf numFmtId="0" fontId="2" fillId="2" borderId="33" xfId="9" applyFont="1" applyFill="1" applyBorder="1" applyAlignment="1"/>
    <xf numFmtId="0" fontId="10" fillId="0" borderId="99" xfId="12" applyFont="1" applyFill="1" applyBorder="1" applyAlignment="1">
      <alignment horizontal="center" vertical="center"/>
    </xf>
    <xf numFmtId="0" fontId="10" fillId="0" borderId="53" xfId="12" applyFont="1" applyFill="1" applyBorder="1" applyAlignment="1" applyProtection="1">
      <alignment horizontal="center" vertical="center"/>
      <protection locked="0"/>
    </xf>
    <xf numFmtId="49" fontId="10" fillId="0" borderId="46" xfId="12" applyNumberFormat="1" applyFont="1" applyBorder="1" applyAlignment="1" applyProtection="1">
      <alignment horizontal="center" vertical="center"/>
      <protection locked="0"/>
    </xf>
    <xf numFmtId="0" fontId="10" fillId="0" borderId="100" xfId="12" applyFont="1" applyFill="1" applyBorder="1" applyAlignment="1">
      <alignment horizontal="center" vertical="center"/>
    </xf>
    <xf numFmtId="49" fontId="10" fillId="0" borderId="100" xfId="12" applyNumberFormat="1" applyFont="1" applyBorder="1" applyAlignment="1" applyProtection="1">
      <alignment horizontal="center" vertical="center"/>
      <protection locked="0"/>
    </xf>
    <xf numFmtId="0" fontId="4" fillId="0" borderId="0" xfId="12" applyFont="1" applyFill="1" applyBorder="1" applyAlignment="1">
      <alignment horizontal="centerContinuous" vertical="center"/>
    </xf>
    <xf numFmtId="0" fontId="2" fillId="4" borderId="0" xfId="8" applyFont="1" applyFill="1"/>
    <xf numFmtId="0" fontId="2" fillId="4" borderId="0" xfId="0" applyFont="1" applyFill="1" applyProtection="1">
      <protection locked="0"/>
    </xf>
    <xf numFmtId="0" fontId="4" fillId="4" borderId="0" xfId="8" applyFont="1" applyFill="1" applyBorder="1" applyAlignment="1">
      <alignment horizontal="center" vertical="center"/>
    </xf>
    <xf numFmtId="170" fontId="2" fillId="4" borderId="0" xfId="8" applyNumberFormat="1" applyFont="1" applyFill="1" applyBorder="1" applyAlignment="1">
      <alignment horizontal="center" vertical="center"/>
    </xf>
    <xf numFmtId="171" fontId="2" fillId="4" borderId="0" xfId="8" applyNumberFormat="1" applyFont="1" applyFill="1" applyBorder="1"/>
    <xf numFmtId="0" fontId="8" fillId="4" borderId="0" xfId="8" applyFont="1" applyFill="1"/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68" xfId="0" applyFont="1" applyBorder="1"/>
    <xf numFmtId="0" fontId="11" fillId="0" borderId="0" xfId="10" applyFont="1" applyFill="1"/>
    <xf numFmtId="0" fontId="5" fillId="0" borderId="0" xfId="10" applyFont="1" applyFill="1" applyBorder="1" applyAlignment="1">
      <alignment horizontal="centerContinuous" vertical="center" wrapText="1"/>
    </xf>
    <xf numFmtId="0" fontId="4" fillId="0" borderId="0" xfId="10" applyFont="1" applyFill="1" applyBorder="1" applyAlignment="1">
      <alignment horizontal="center" vertical="center" wrapText="1"/>
    </xf>
    <xf numFmtId="166" fontId="4" fillId="0" borderId="0" xfId="10" applyNumberFormat="1" applyFont="1" applyFill="1" applyBorder="1" applyAlignment="1">
      <alignment horizontal="center" vertical="distributed" wrapText="1"/>
    </xf>
    <xf numFmtId="166" fontId="4" fillId="0" borderId="0" xfId="10" applyNumberFormat="1" applyFont="1" applyFill="1" applyBorder="1" applyAlignment="1">
      <alignment horizontal="center" vertical="top" wrapText="1"/>
    </xf>
    <xf numFmtId="0" fontId="5" fillId="0" borderId="34" xfId="10" applyFont="1" applyFill="1" applyBorder="1" applyAlignment="1">
      <alignment horizontal="centerContinuous" vertical="center" wrapText="1"/>
    </xf>
    <xf numFmtId="0" fontId="5" fillId="0" borderId="0" xfId="10" applyFont="1" applyFill="1" applyBorder="1" applyAlignment="1">
      <alignment horizontal="center"/>
    </xf>
    <xf numFmtId="0" fontId="11" fillId="0" borderId="0" xfId="10" applyFont="1" applyFill="1" applyBorder="1"/>
    <xf numFmtId="1" fontId="2" fillId="2" borderId="0" xfId="2" applyNumberFormat="1" applyFont="1" applyFill="1" applyBorder="1" applyAlignment="1" applyProtection="1">
      <alignment horizontal="center" vertical="center"/>
      <protection locked="0"/>
    </xf>
    <xf numFmtId="169" fontId="2" fillId="2" borderId="0" xfId="2" applyNumberFormat="1" applyFont="1" applyFill="1" applyBorder="1" applyAlignment="1" applyProtection="1">
      <alignment horizontal="center" vertical="center"/>
      <protection locked="0"/>
    </xf>
    <xf numFmtId="169" fontId="2" fillId="2" borderId="0" xfId="2" applyNumberFormat="1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 wrapText="1"/>
    </xf>
    <xf numFmtId="0" fontId="4" fillId="0" borderId="0" xfId="10" applyFont="1" applyFill="1" applyBorder="1" applyAlignment="1">
      <alignment vertical="center"/>
    </xf>
    <xf numFmtId="1" fontId="2" fillId="0" borderId="0" xfId="10" applyNumberFormat="1" applyFont="1" applyFill="1" applyBorder="1" applyAlignment="1">
      <alignment horizontal="center" vertical="center"/>
    </xf>
    <xf numFmtId="166" fontId="2" fillId="0" borderId="0" xfId="10" applyNumberFormat="1" applyFont="1" applyFill="1" applyBorder="1" applyAlignment="1">
      <alignment horizontal="center" vertical="center"/>
    </xf>
    <xf numFmtId="0" fontId="8" fillId="2" borderId="91" xfId="4" applyFont="1" applyFill="1" applyBorder="1" applyAlignment="1">
      <alignment horizontal="centerContinuous" vertical="center"/>
    </xf>
    <xf numFmtId="0" fontId="8" fillId="2" borderId="103" xfId="4" applyFont="1" applyFill="1" applyBorder="1" applyAlignment="1">
      <alignment horizontal="centerContinuous" vertical="center"/>
    </xf>
    <xf numFmtId="0" fontId="4" fillId="2" borderId="104" xfId="4" applyFont="1" applyFill="1" applyBorder="1"/>
    <xf numFmtId="0" fontId="4" fillId="0" borderId="34" xfId="5" applyFont="1" applyBorder="1" applyAlignment="1">
      <alignment horizontal="centerContinuous" vertical="center"/>
    </xf>
    <xf numFmtId="0" fontId="4" fillId="2" borderId="32" xfId="4" applyFont="1" applyFill="1" applyBorder="1" applyAlignment="1">
      <alignment horizontal="centerContinuous" vertical="center"/>
    </xf>
    <xf numFmtId="0" fontId="4" fillId="2" borderId="33" xfId="4" applyFont="1" applyFill="1" applyBorder="1" applyAlignment="1">
      <alignment horizontal="centerContinuous" vertical="center"/>
    </xf>
    <xf numFmtId="0" fontId="8" fillId="0" borderId="52" xfId="5" applyFont="1" applyBorder="1" applyAlignment="1">
      <alignment horizontal="centerContinuous" vertical="center"/>
    </xf>
    <xf numFmtId="0" fontId="8" fillId="0" borderId="105" xfId="5" applyFont="1" applyBorder="1" applyAlignment="1">
      <alignment horizontal="centerContinuous" vertical="center"/>
    </xf>
    <xf numFmtId="0" fontId="8" fillId="0" borderId="106" xfId="5" applyFont="1" applyBorder="1" applyAlignment="1">
      <alignment horizontal="centerContinuous" vertical="center"/>
    </xf>
    <xf numFmtId="0" fontId="8" fillId="0" borderId="54" xfId="5" applyFont="1" applyBorder="1" applyAlignment="1">
      <alignment horizontal="centerContinuous" vertical="center"/>
    </xf>
    <xf numFmtId="0" fontId="4" fillId="0" borderId="32" xfId="5" applyFont="1" applyBorder="1" applyAlignment="1">
      <alignment horizontal="centerContinuous" vertical="center"/>
    </xf>
    <xf numFmtId="0" fontId="4" fillId="0" borderId="33" xfId="5" applyFont="1" applyBorder="1" applyAlignment="1">
      <alignment horizontal="centerContinuous" vertical="center"/>
    </xf>
    <xf numFmtId="0" fontId="4" fillId="0" borderId="89" xfId="12" applyFont="1" applyFill="1" applyBorder="1" applyAlignment="1">
      <alignment horizontal="centerContinuous" vertical="center"/>
    </xf>
    <xf numFmtId="0" fontId="4" fillId="0" borderId="16" xfId="12" applyFont="1" applyFill="1" applyBorder="1" applyAlignment="1">
      <alignment horizontal="centerContinuous" vertical="center"/>
    </xf>
    <xf numFmtId="0" fontId="14" fillId="0" borderId="42" xfId="12" applyFont="1" applyFill="1" applyBorder="1" applyAlignment="1">
      <alignment horizontal="centerContinuous" vertical="center"/>
    </xf>
    <xf numFmtId="0" fontId="14" fillId="0" borderId="89" xfId="12" applyFont="1" applyFill="1" applyBorder="1" applyAlignment="1">
      <alignment horizontal="centerContinuous" vertical="center"/>
    </xf>
    <xf numFmtId="0" fontId="4" fillId="0" borderId="89" xfId="12" applyFont="1" applyBorder="1" applyAlignment="1">
      <alignment horizontal="centerContinuous" vertical="center"/>
    </xf>
    <xf numFmtId="0" fontId="4" fillId="0" borderId="90" xfId="12" applyFont="1" applyFill="1" applyBorder="1" applyAlignment="1">
      <alignment horizontal="centerContinuous" vertical="center"/>
    </xf>
    <xf numFmtId="0" fontId="4" fillId="0" borderId="36" xfId="12" applyFont="1" applyFill="1" applyBorder="1" applyAlignment="1">
      <alignment horizontal="centerContinuous" vertical="center"/>
    </xf>
    <xf numFmtId="0" fontId="5" fillId="0" borderId="34" xfId="12" applyFont="1" applyFill="1" applyBorder="1" applyAlignment="1">
      <alignment horizontal="centerContinuous" vertical="center"/>
    </xf>
    <xf numFmtId="0" fontId="4" fillId="2" borderId="23" xfId="8" applyFont="1" applyFill="1" applyBorder="1" applyAlignment="1">
      <alignment horizontal="center" vertical="center"/>
    </xf>
    <xf numFmtId="0" fontId="4" fillId="0" borderId="89" xfId="0" applyFont="1" applyBorder="1" applyAlignment="1">
      <alignment horizontal="center" vertical="center" wrapText="1"/>
    </xf>
    <xf numFmtId="0" fontId="2" fillId="0" borderId="13" xfId="3" applyFont="1" applyBorder="1" applyAlignment="1">
      <alignment horizontal="center" vertical="center" wrapText="1"/>
    </xf>
    <xf numFmtId="0" fontId="2" fillId="0" borderId="89" xfId="3" applyFont="1" applyBorder="1" applyAlignment="1">
      <alignment horizontal="center" vertical="center" wrapText="1"/>
    </xf>
    <xf numFmtId="0" fontId="4" fillId="0" borderId="23" xfId="3" applyFont="1" applyBorder="1" applyAlignment="1">
      <alignment horizontal="center" vertical="center" wrapText="1"/>
    </xf>
    <xf numFmtId="0" fontId="4" fillId="0" borderId="34" xfId="3" applyFont="1" applyBorder="1" applyAlignment="1">
      <alignment vertical="center"/>
    </xf>
    <xf numFmtId="0" fontId="4" fillId="0" borderId="32" xfId="3" applyFont="1" applyBorder="1" applyAlignment="1">
      <alignment vertical="center"/>
    </xf>
    <xf numFmtId="0" fontId="4" fillId="0" borderId="32" xfId="3" applyFont="1" applyBorder="1" applyAlignment="1">
      <alignment horizontal="centerContinuous" vertical="center"/>
    </xf>
    <xf numFmtId="0" fontId="4" fillId="0" borderId="33" xfId="3" applyFont="1" applyBorder="1" applyAlignment="1">
      <alignment vertical="center"/>
    </xf>
    <xf numFmtId="170" fontId="2" fillId="2" borderId="91" xfId="9" applyNumberFormat="1" applyFont="1" applyFill="1" applyBorder="1" applyAlignment="1" applyProtection="1">
      <alignment horizontal="center" vertical="center"/>
      <protection locked="0"/>
    </xf>
    <xf numFmtId="170" fontId="2" fillId="2" borderId="5" xfId="9" applyNumberFormat="1" applyFont="1" applyFill="1" applyBorder="1" applyAlignment="1" applyProtection="1">
      <alignment horizontal="center" vertical="center"/>
      <protection locked="0"/>
    </xf>
    <xf numFmtId="170" fontId="2" fillId="2" borderId="45" xfId="9" applyNumberFormat="1" applyFont="1" applyFill="1" applyBorder="1" applyAlignment="1" applyProtection="1">
      <alignment horizontal="center" vertical="center"/>
      <protection locked="0"/>
    </xf>
    <xf numFmtId="0" fontId="2" fillId="2" borderId="5" xfId="9" applyNumberFormat="1" applyFont="1" applyFill="1" applyBorder="1" applyAlignment="1" applyProtection="1">
      <alignment horizontal="center" vertical="center"/>
      <protection locked="0"/>
    </xf>
    <xf numFmtId="170" fontId="2" fillId="2" borderId="43" xfId="9" applyNumberFormat="1" applyFont="1" applyFill="1" applyBorder="1" applyAlignment="1" applyProtection="1">
      <alignment horizontal="center" vertical="center"/>
      <protection locked="0"/>
    </xf>
    <xf numFmtId="170" fontId="2" fillId="2" borderId="92" xfId="9" applyNumberFormat="1" applyFont="1" applyFill="1" applyBorder="1" applyAlignment="1" applyProtection="1">
      <alignment horizontal="center" vertical="center"/>
      <protection locked="0"/>
    </xf>
    <xf numFmtId="170" fontId="2" fillId="2" borderId="12" xfId="9" applyNumberFormat="1" applyFont="1" applyFill="1" applyBorder="1" applyAlignment="1" applyProtection="1">
      <alignment horizontal="center" vertical="center"/>
      <protection locked="0"/>
    </xf>
    <xf numFmtId="170" fontId="2" fillId="2" borderId="105" xfId="9" applyNumberFormat="1" applyFont="1" applyFill="1" applyBorder="1" applyAlignment="1" applyProtection="1">
      <alignment horizontal="center" vertical="center"/>
      <protection locked="0"/>
    </xf>
    <xf numFmtId="170" fontId="2" fillId="2" borderId="8" xfId="9" applyNumberFormat="1" applyFont="1" applyFill="1" applyBorder="1" applyAlignment="1" applyProtection="1">
      <alignment horizontal="center" vertical="center"/>
      <protection locked="0"/>
    </xf>
    <xf numFmtId="170" fontId="2" fillId="2" borderId="16" xfId="9" applyNumberFormat="1" applyFont="1" applyFill="1" applyBorder="1" applyAlignment="1" applyProtection="1">
      <alignment horizontal="center" vertical="center"/>
      <protection locked="0"/>
    </xf>
    <xf numFmtId="0" fontId="4" fillId="2" borderId="95" xfId="9" applyFont="1" applyFill="1" applyBorder="1" applyAlignment="1">
      <alignment horizontal="center" vertical="center" wrapText="1"/>
    </xf>
    <xf numFmtId="0" fontId="2" fillId="2" borderId="107" xfId="9" applyFont="1" applyFill="1" applyBorder="1" applyAlignment="1">
      <alignment horizontal="left" vertical="center" wrapText="1"/>
    </xf>
    <xf numFmtId="0" fontId="2" fillId="2" borderId="97" xfId="9" applyFont="1" applyFill="1" applyBorder="1" applyAlignment="1">
      <alignment horizontal="left" vertical="center" wrapText="1"/>
    </xf>
    <xf numFmtId="0" fontId="2" fillId="2" borderId="108" xfId="9" applyFont="1" applyFill="1" applyBorder="1" applyAlignment="1">
      <alignment horizontal="left" vertical="center" wrapText="1"/>
    </xf>
    <xf numFmtId="0" fontId="2" fillId="2" borderId="96" xfId="9" applyFont="1" applyFill="1" applyBorder="1" applyAlignment="1" applyProtection="1">
      <alignment horizontal="left" vertical="center" wrapText="1"/>
      <protection locked="0"/>
    </xf>
    <xf numFmtId="0" fontId="2" fillId="2" borderId="96" xfId="9" applyFont="1" applyFill="1" applyBorder="1" applyAlignment="1">
      <alignment horizontal="left" vertical="center" wrapText="1"/>
    </xf>
    <xf numFmtId="0" fontId="4" fillId="2" borderId="98" xfId="9" applyFont="1" applyFill="1" applyBorder="1" applyAlignment="1">
      <alignment horizontal="center" vertical="center" wrapText="1"/>
    </xf>
    <xf numFmtId="0" fontId="15" fillId="2" borderId="96" xfId="9" applyFont="1" applyFill="1" applyBorder="1" applyAlignment="1">
      <alignment horizontal="left" vertical="center" wrapText="1"/>
    </xf>
    <xf numFmtId="170" fontId="4" fillId="2" borderId="21" xfId="9" applyNumberFormat="1" applyFont="1" applyFill="1" applyBorder="1" applyAlignment="1">
      <alignment horizontal="center" vertical="center"/>
    </xf>
    <xf numFmtId="170" fontId="4" fillId="2" borderId="55" xfId="9" applyNumberFormat="1" applyFont="1" applyFill="1" applyBorder="1" applyAlignment="1">
      <alignment horizontal="center" vertical="center"/>
    </xf>
    <xf numFmtId="170" fontId="4" fillId="2" borderId="22" xfId="9" applyNumberFormat="1" applyFont="1" applyFill="1" applyBorder="1" applyAlignment="1">
      <alignment horizontal="center" vertical="center"/>
    </xf>
    <xf numFmtId="169" fontId="2" fillId="2" borderId="109" xfId="2" applyNumberFormat="1" applyFont="1" applyFill="1" applyBorder="1" applyAlignment="1" applyProtection="1">
      <alignment horizontal="center" vertical="center"/>
      <protection locked="0"/>
    </xf>
    <xf numFmtId="169" fontId="2" fillId="2" borderId="110" xfId="2" applyNumberFormat="1" applyFont="1" applyFill="1" applyBorder="1" applyAlignment="1" applyProtection="1">
      <alignment horizontal="center" vertical="center"/>
      <protection locked="0"/>
    </xf>
    <xf numFmtId="169" fontId="2" fillId="2" borderId="111" xfId="2" applyNumberFormat="1" applyFont="1" applyFill="1" applyBorder="1" applyAlignment="1">
      <alignment horizontal="center" vertical="center"/>
    </xf>
    <xf numFmtId="1" fontId="2" fillId="2" borderId="112" xfId="2" applyNumberFormat="1" applyFont="1" applyFill="1" applyBorder="1" applyAlignment="1" applyProtection="1">
      <alignment horizontal="center" vertical="center"/>
      <protection locked="0"/>
    </xf>
    <xf numFmtId="1" fontId="2" fillId="2" borderId="90" xfId="2" applyNumberFormat="1" applyFont="1" applyFill="1" applyBorder="1" applyAlignment="1" applyProtection="1">
      <alignment horizontal="center" vertical="center"/>
      <protection locked="0"/>
    </xf>
    <xf numFmtId="167" fontId="2" fillId="2" borderId="31" xfId="2" applyNumberFormat="1" applyFont="1" applyFill="1" applyBorder="1" applyAlignment="1">
      <alignment horizontal="center" vertical="center"/>
    </xf>
    <xf numFmtId="0" fontId="4" fillId="2" borderId="95" xfId="2" applyFont="1" applyFill="1" applyBorder="1" applyAlignment="1">
      <alignment horizontal="center" vertical="center"/>
    </xf>
    <xf numFmtId="0" fontId="2" fillId="2" borderId="108" xfId="2" applyFont="1" applyFill="1" applyBorder="1" applyAlignment="1">
      <alignment horizontal="center" vertical="center"/>
    </xf>
    <xf numFmtId="0" fontId="2" fillId="2" borderId="113" xfId="2" applyFont="1" applyFill="1" applyBorder="1" applyAlignment="1">
      <alignment horizontal="center" vertical="center"/>
    </xf>
    <xf numFmtId="0" fontId="4" fillId="2" borderId="98" xfId="2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4" fillId="0" borderId="1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2" borderId="0" xfId="4" applyFont="1" applyFill="1"/>
    <xf numFmtId="0" fontId="2" fillId="0" borderId="0" xfId="11" applyFont="1"/>
    <xf numFmtId="0" fontId="3" fillId="0" borderId="0" xfId="12" applyFont="1"/>
    <xf numFmtId="0" fontId="3" fillId="0" borderId="0" xfId="12" applyFont="1" applyAlignment="1">
      <alignment horizontal="left"/>
    </xf>
    <xf numFmtId="0" fontId="2" fillId="0" borderId="0" xfId="7" applyFont="1" applyAlignment="1">
      <alignment horizontal="center"/>
    </xf>
    <xf numFmtId="0" fontId="2" fillId="0" borderId="6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2" fillId="0" borderId="0" xfId="0" applyFont="1" applyAlignment="1">
      <alignment vertical="center"/>
    </xf>
    <xf numFmtId="169" fontId="2" fillId="0" borderId="0" xfId="0" applyNumberFormat="1" applyFont="1" applyBorder="1" applyAlignment="1">
      <alignment horizontal="center" vertical="center"/>
    </xf>
    <xf numFmtId="0" fontId="4" fillId="0" borderId="0" xfId="0" applyFont="1"/>
    <xf numFmtId="0" fontId="2" fillId="0" borderId="0" xfId="2" applyFont="1"/>
    <xf numFmtId="0" fontId="2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21" fillId="2" borderId="0" xfId="2" applyFont="1" applyFill="1"/>
    <xf numFmtId="169" fontId="2" fillId="2" borderId="0" xfId="2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86" xfId="3" applyFont="1" applyBorder="1" applyAlignment="1">
      <alignment horizontal="center" vertical="center"/>
    </xf>
    <xf numFmtId="0" fontId="2" fillId="0" borderId="0" xfId="3" applyFont="1" applyAlignment="1">
      <alignment horizontal="centerContinuous"/>
    </xf>
    <xf numFmtId="0" fontId="8" fillId="2" borderId="0" xfId="4" applyFont="1" applyFill="1" applyBorder="1" applyAlignment="1">
      <alignment horizontal="center"/>
    </xf>
    <xf numFmtId="0" fontId="4" fillId="2" borderId="0" xfId="6" applyFont="1" applyFill="1"/>
    <xf numFmtId="0" fontId="2" fillId="0" borderId="0" xfId="6" applyFont="1"/>
    <xf numFmtId="0" fontId="2" fillId="0" borderId="32" xfId="0" applyFont="1" applyBorder="1" applyAlignment="1">
      <alignment horizontal="centerContinuous"/>
    </xf>
    <xf numFmtId="0" fontId="2" fillId="0" borderId="33" xfId="0" applyFont="1" applyBorder="1" applyAlignment="1">
      <alignment horizontal="centerContinuous"/>
    </xf>
    <xf numFmtId="0" fontId="2" fillId="0" borderId="86" xfId="0" applyFont="1" applyBorder="1" applyAlignment="1">
      <alignment horizontal="center"/>
    </xf>
    <xf numFmtId="0" fontId="2" fillId="0" borderId="115" xfId="0" applyFont="1" applyBorder="1" applyAlignment="1">
      <alignment horizontal="center"/>
    </xf>
    <xf numFmtId="0" fontId="2" fillId="2" borderId="0" xfId="13" applyFont="1" applyFill="1" applyAlignment="1">
      <alignment vertical="center"/>
    </xf>
    <xf numFmtId="0" fontId="19" fillId="0" borderId="0" xfId="12" applyFont="1"/>
    <xf numFmtId="0" fontId="2" fillId="2" borderId="0" xfId="8" applyFont="1" applyFill="1" applyAlignment="1">
      <alignment vertical="center"/>
    </xf>
    <xf numFmtId="170" fontId="2" fillId="2" borderId="0" xfId="8" applyNumberFormat="1" applyFont="1" applyFill="1"/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4" fillId="2" borderId="14" xfId="9" applyFont="1" applyFill="1" applyBorder="1" applyAlignment="1">
      <alignment horizontal="center" vertical="center" wrapText="1"/>
    </xf>
    <xf numFmtId="0" fontId="4" fillId="2" borderId="42" xfId="9" applyFont="1" applyFill="1" applyBorder="1" applyAlignment="1">
      <alignment horizontal="center" vertical="center" wrapText="1"/>
    </xf>
    <xf numFmtId="0" fontId="4" fillId="2" borderId="23" xfId="9" applyFont="1" applyFill="1" applyBorder="1" applyAlignment="1">
      <alignment horizontal="center" vertical="center" wrapText="1"/>
    </xf>
    <xf numFmtId="0" fontId="2" fillId="2" borderId="113" xfId="0" applyFont="1" applyFill="1" applyBorder="1" applyAlignment="1">
      <alignment horizontal="left" vertical="center"/>
    </xf>
    <xf numFmtId="0" fontId="2" fillId="0" borderId="84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2" borderId="18" xfId="2" applyFont="1" applyFill="1" applyBorder="1" applyAlignment="1">
      <alignment horizontal="center" vertical="center"/>
    </xf>
    <xf numFmtId="1" fontId="2" fillId="2" borderId="91" xfId="2" applyNumberFormat="1" applyFont="1" applyFill="1" applyBorder="1" applyAlignment="1" applyProtection="1">
      <alignment horizontal="center" vertical="center"/>
      <protection locked="0"/>
    </xf>
    <xf numFmtId="167" fontId="2" fillId="2" borderId="47" xfId="2" applyNumberFormat="1" applyFont="1" applyFill="1" applyBorder="1" applyAlignment="1">
      <alignment horizontal="center" vertical="center"/>
    </xf>
    <xf numFmtId="0" fontId="2" fillId="2" borderId="84" xfId="2" applyFont="1" applyFill="1" applyBorder="1" applyAlignment="1">
      <alignment horizontal="center" vertical="center"/>
    </xf>
    <xf numFmtId="1" fontId="2" fillId="2" borderId="3" xfId="2" applyNumberFormat="1" applyFont="1" applyFill="1" applyBorder="1" applyAlignment="1" applyProtection="1">
      <alignment horizontal="center" vertical="center"/>
      <protection locked="0"/>
    </xf>
    <xf numFmtId="167" fontId="2" fillId="2" borderId="48" xfId="2" applyNumberFormat="1" applyFont="1" applyFill="1" applyBorder="1" applyAlignment="1">
      <alignment horizontal="center" vertical="center"/>
    </xf>
    <xf numFmtId="0" fontId="2" fillId="2" borderId="18" xfId="4" applyFont="1" applyFill="1" applyBorder="1" applyAlignment="1">
      <alignment horizontal="center" vertical="center"/>
    </xf>
    <xf numFmtId="1" fontId="2" fillId="2" borderId="91" xfId="4" applyNumberFormat="1" applyFont="1" applyFill="1" applyBorder="1" applyAlignment="1" applyProtection="1">
      <alignment horizontal="center" vertical="center"/>
      <protection locked="0"/>
    </xf>
    <xf numFmtId="1" fontId="2" fillId="2" borderId="116" xfId="4" applyNumberFormat="1" applyFont="1" applyFill="1" applyBorder="1" applyAlignment="1" applyProtection="1">
      <alignment horizontal="center" vertical="center"/>
      <protection locked="0"/>
    </xf>
    <xf numFmtId="1" fontId="2" fillId="2" borderId="93" xfId="4" applyNumberFormat="1" applyFont="1" applyFill="1" applyBorder="1" applyAlignment="1" applyProtection="1">
      <alignment horizontal="center" vertical="center"/>
      <protection locked="0"/>
    </xf>
    <xf numFmtId="1" fontId="2" fillId="2" borderId="92" xfId="4" applyNumberFormat="1" applyFont="1" applyFill="1" applyBorder="1" applyAlignment="1" applyProtection="1">
      <alignment horizontal="center" vertical="center"/>
      <protection locked="0"/>
    </xf>
    <xf numFmtId="1" fontId="2" fillId="2" borderId="117" xfId="4" applyNumberFormat="1" applyFont="1" applyFill="1" applyBorder="1" applyAlignment="1" applyProtection="1">
      <alignment horizontal="center" vertical="center"/>
      <protection locked="0"/>
    </xf>
    <xf numFmtId="0" fontId="2" fillId="2" borderId="36" xfId="4" applyFont="1" applyFill="1" applyBorder="1" applyAlignment="1">
      <alignment horizontal="center" vertical="center"/>
    </xf>
    <xf numFmtId="1" fontId="2" fillId="2" borderId="14" xfId="4" applyNumberFormat="1" applyFont="1" applyFill="1" applyBorder="1" applyAlignment="1" applyProtection="1">
      <alignment horizontal="center" vertical="center"/>
      <protection locked="0"/>
    </xf>
    <xf numFmtId="1" fontId="2" fillId="2" borderId="15" xfId="4" applyNumberFormat="1" applyFont="1" applyFill="1" applyBorder="1" applyAlignment="1" applyProtection="1">
      <alignment horizontal="center" vertical="center"/>
      <protection locked="0"/>
    </xf>
    <xf numFmtId="1" fontId="2" fillId="2" borderId="13" xfId="4" applyNumberFormat="1" applyFont="1" applyFill="1" applyBorder="1" applyAlignment="1" applyProtection="1">
      <alignment horizontal="center" vertical="center"/>
      <protection locked="0"/>
    </xf>
    <xf numFmtId="1" fontId="2" fillId="2" borderId="89" xfId="4" applyNumberFormat="1" applyFont="1" applyFill="1" applyBorder="1" applyAlignment="1">
      <alignment horizontal="center" vertical="center"/>
    </xf>
    <xf numFmtId="167" fontId="2" fillId="2" borderId="23" xfId="4" applyNumberFormat="1" applyFont="1" applyFill="1" applyBorder="1" applyAlignment="1">
      <alignment horizontal="center" vertical="center"/>
    </xf>
    <xf numFmtId="0" fontId="2" fillId="0" borderId="18" xfId="5" applyFont="1" applyBorder="1" applyAlignment="1">
      <alignment horizontal="center" vertical="center"/>
    </xf>
    <xf numFmtId="1" fontId="2" fillId="0" borderId="91" xfId="5" applyNumberFormat="1" applyFont="1" applyBorder="1" applyAlignment="1" applyProtection="1">
      <alignment horizontal="center" vertical="center"/>
      <protection locked="0"/>
    </xf>
    <xf numFmtId="1" fontId="2" fillId="0" borderId="116" xfId="5" applyNumberFormat="1" applyFont="1" applyBorder="1" applyAlignment="1" applyProtection="1">
      <alignment horizontal="center" vertical="center"/>
      <protection locked="0"/>
    </xf>
    <xf numFmtId="1" fontId="2" fillId="0" borderId="118" xfId="5" applyNumberFormat="1" applyFont="1" applyBorder="1" applyAlignment="1" applyProtection="1">
      <alignment horizontal="center" vertical="center"/>
      <protection locked="0"/>
    </xf>
    <xf numFmtId="167" fontId="2" fillId="0" borderId="47" xfId="5" applyNumberFormat="1" applyFont="1" applyBorder="1" applyAlignment="1">
      <alignment horizontal="center" vertical="center"/>
    </xf>
    <xf numFmtId="0" fontId="2" fillId="0" borderId="84" xfId="5" applyFont="1" applyBorder="1" applyAlignment="1">
      <alignment horizontal="center" vertical="center"/>
    </xf>
    <xf numFmtId="1" fontId="2" fillId="0" borderId="3" xfId="5" applyNumberFormat="1" applyFont="1" applyBorder="1" applyAlignment="1" applyProtection="1">
      <alignment horizontal="center" vertical="center"/>
      <protection locked="0"/>
    </xf>
    <xf numFmtId="1" fontId="2" fillId="0" borderId="4" xfId="5" applyNumberFormat="1" applyFont="1" applyBorder="1" applyAlignment="1" applyProtection="1">
      <alignment horizontal="center" vertical="center"/>
      <protection locked="0"/>
    </xf>
    <xf numFmtId="1" fontId="2" fillId="0" borderId="26" xfId="5" applyNumberFormat="1" applyFont="1" applyBorder="1" applyAlignment="1" applyProtection="1">
      <alignment horizontal="center" vertical="center"/>
      <protection locked="0"/>
    </xf>
    <xf numFmtId="167" fontId="2" fillId="0" borderId="48" xfId="5" applyNumberFormat="1" applyFont="1" applyBorder="1" applyAlignment="1">
      <alignment horizontal="center" vertical="center"/>
    </xf>
    <xf numFmtId="0" fontId="2" fillId="2" borderId="18" xfId="13" applyFont="1" applyFill="1" applyBorder="1" applyAlignment="1">
      <alignment horizontal="center" vertical="center"/>
    </xf>
    <xf numFmtId="1" fontId="2" fillId="2" borderId="91" xfId="13" applyNumberFormat="1" applyFont="1" applyFill="1" applyBorder="1" applyAlignment="1" applyProtection="1">
      <alignment horizontal="center" vertical="center"/>
      <protection locked="0"/>
    </xf>
    <xf numFmtId="0" fontId="2" fillId="2" borderId="92" xfId="13" applyFont="1" applyFill="1" applyBorder="1" applyAlignment="1" applyProtection="1">
      <alignment horizontal="center" vertical="center"/>
      <protection locked="0"/>
    </xf>
    <xf numFmtId="1" fontId="2" fillId="2" borderId="93" xfId="13" applyNumberFormat="1" applyFont="1" applyFill="1" applyBorder="1" applyAlignment="1" applyProtection="1">
      <alignment horizontal="center" vertical="center"/>
      <protection locked="0"/>
    </xf>
    <xf numFmtId="0" fontId="2" fillId="2" borderId="0" xfId="13" applyFont="1" applyFill="1" applyBorder="1" applyAlignment="1" applyProtection="1">
      <alignment horizontal="center" vertical="center"/>
      <protection locked="0"/>
    </xf>
    <xf numFmtId="167" fontId="2" fillId="2" borderId="91" xfId="13" applyNumberFormat="1" applyFont="1" applyFill="1" applyBorder="1" applyAlignment="1" applyProtection="1">
      <alignment horizontal="center" vertical="center"/>
      <protection locked="0"/>
    </xf>
    <xf numFmtId="0" fontId="2" fillId="2" borderId="70" xfId="13" applyFont="1" applyFill="1" applyBorder="1" applyAlignment="1" applyProtection="1">
      <alignment horizontal="center" vertical="center"/>
      <protection locked="0"/>
    </xf>
    <xf numFmtId="169" fontId="2" fillId="0" borderId="55" xfId="0" applyNumberFormat="1" applyFont="1" applyBorder="1" applyAlignment="1" applyProtection="1">
      <alignment horizontal="center" vertical="center"/>
      <protection locked="0"/>
    </xf>
    <xf numFmtId="0" fontId="5" fillId="0" borderId="0" xfId="10" applyFont="1" applyFill="1" applyBorder="1" applyAlignment="1">
      <alignment horizontal="center" vertical="center"/>
    </xf>
    <xf numFmtId="0" fontId="4" fillId="0" borderId="35" xfId="10" applyFont="1" applyFill="1" applyBorder="1" applyAlignment="1">
      <alignment vertical="center"/>
    </xf>
    <xf numFmtId="167" fontId="2" fillId="0" borderId="119" xfId="10" applyNumberFormat="1" applyFont="1" applyFill="1" applyBorder="1" applyAlignment="1">
      <alignment horizontal="center" vertical="center"/>
    </xf>
    <xf numFmtId="170" fontId="2" fillId="0" borderId="119" xfId="10" applyNumberFormat="1" applyFont="1" applyFill="1" applyBorder="1" applyAlignment="1">
      <alignment horizontal="center" vertical="center"/>
    </xf>
    <xf numFmtId="169" fontId="2" fillId="0" borderId="40" xfId="0" applyNumberFormat="1" applyFont="1" applyBorder="1" applyAlignment="1">
      <alignment horizontal="center" vertical="center"/>
    </xf>
    <xf numFmtId="169" fontId="2" fillId="0" borderId="39" xfId="0" applyNumberFormat="1" applyFont="1" applyBorder="1" applyAlignment="1">
      <alignment horizontal="center" vertical="center"/>
    </xf>
    <xf numFmtId="169" fontId="2" fillId="0" borderId="24" xfId="0" applyNumberFormat="1" applyFont="1" applyBorder="1" applyAlignment="1" applyProtection="1">
      <alignment horizontal="center" vertical="center"/>
      <protection locked="0"/>
    </xf>
    <xf numFmtId="169" fontId="2" fillId="0" borderId="37" xfId="0" applyNumberFormat="1" applyFont="1" applyBorder="1" applyAlignment="1" applyProtection="1">
      <alignment horizontal="center" vertical="center"/>
      <protection locked="0"/>
    </xf>
    <xf numFmtId="169" fontId="2" fillId="0" borderId="2" xfId="0" applyNumberFormat="1" applyFont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9" fontId="2" fillId="0" borderId="0" xfId="0" applyNumberFormat="1" applyFont="1" applyBorder="1" applyAlignment="1" applyProtection="1">
      <alignment horizontal="center" vertical="center"/>
      <protection locked="0"/>
    </xf>
    <xf numFmtId="0" fontId="4" fillId="0" borderId="85" xfId="7" applyFont="1" applyBorder="1" applyAlignment="1">
      <alignment horizontal="center" vertical="center" wrapText="1"/>
    </xf>
    <xf numFmtId="2" fontId="2" fillId="0" borderId="120" xfId="7" applyNumberFormat="1" applyFont="1" applyBorder="1" applyAlignment="1">
      <alignment horizontal="center" vertical="center"/>
    </xf>
    <xf numFmtId="0" fontId="4" fillId="0" borderId="120" xfId="7" applyFont="1" applyBorder="1" applyAlignment="1">
      <alignment horizontal="center" vertical="center" wrapText="1"/>
    </xf>
    <xf numFmtId="0" fontId="2" fillId="2" borderId="108" xfId="8" applyFont="1" applyFill="1" applyBorder="1" applyAlignment="1">
      <alignment vertical="center"/>
    </xf>
    <xf numFmtId="170" fontId="2" fillId="2" borderId="5" xfId="8" applyNumberFormat="1" applyFont="1" applyFill="1" applyBorder="1" applyAlignment="1" applyProtection="1">
      <alignment horizontal="center" vertical="center"/>
      <protection locked="0"/>
    </xf>
    <xf numFmtId="170" fontId="2" fillId="2" borderId="10" xfId="8" applyNumberFormat="1" applyFont="1" applyFill="1" applyBorder="1" applyAlignment="1" applyProtection="1">
      <alignment horizontal="center" vertical="center"/>
      <protection locked="0"/>
    </xf>
    <xf numFmtId="170" fontId="2" fillId="2" borderId="121" xfId="8" applyNumberFormat="1" applyFont="1" applyFill="1" applyBorder="1" applyAlignment="1" applyProtection="1">
      <alignment horizontal="center" vertical="center"/>
      <protection locked="0"/>
    </xf>
    <xf numFmtId="170" fontId="2" fillId="2" borderId="12" xfId="8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166" fontId="2" fillId="0" borderId="0" xfId="7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2" fontId="2" fillId="0" borderId="0" xfId="7" applyNumberFormat="1" applyFont="1" applyBorder="1" applyAlignment="1">
      <alignment horizontal="center" vertical="center"/>
    </xf>
    <xf numFmtId="170" fontId="2" fillId="0" borderId="24" xfId="0" applyNumberFormat="1" applyFont="1" applyBorder="1" applyAlignment="1">
      <alignment horizontal="center" vertical="center"/>
    </xf>
    <xf numFmtId="169" fontId="2" fillId="0" borderId="122" xfId="7" applyNumberFormat="1" applyFont="1" applyBorder="1" applyAlignment="1">
      <alignment horizontal="center" vertical="center"/>
    </xf>
    <xf numFmtId="169" fontId="2" fillId="0" borderId="59" xfId="7" applyNumberFormat="1" applyFont="1" applyBorder="1" applyAlignment="1">
      <alignment horizontal="center" vertical="center"/>
    </xf>
    <xf numFmtId="169" fontId="2" fillId="0" borderId="123" xfId="7" applyNumberFormat="1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0" fontId="2" fillId="0" borderId="125" xfId="0" applyFont="1" applyBorder="1" applyAlignment="1" applyProtection="1">
      <alignment horizontal="left" vertical="center"/>
      <protection locked="0"/>
    </xf>
    <xf numFmtId="0" fontId="4" fillId="0" borderId="111" xfId="0" applyFont="1" applyBorder="1" applyAlignment="1">
      <alignment horizontal="center" vertical="center" wrapText="1"/>
    </xf>
    <xf numFmtId="0" fontId="0" fillId="0" borderId="14" xfId="3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69" xfId="0" applyNumberFormat="1" applyFont="1" applyBorder="1" applyAlignment="1">
      <alignment horizontal="center" vertical="center"/>
    </xf>
    <xf numFmtId="0" fontId="4" fillId="0" borderId="56" xfId="10" applyFont="1" applyFill="1" applyBorder="1" applyAlignment="1">
      <alignment horizontal="center" vertical="center" wrapText="1"/>
    </xf>
    <xf numFmtId="167" fontId="2" fillId="0" borderId="0" xfId="10" applyNumberFormat="1" applyFont="1" applyFill="1" applyBorder="1" applyAlignment="1">
      <alignment horizontal="center" vertical="center"/>
    </xf>
    <xf numFmtId="170" fontId="2" fillId="0" borderId="0" xfId="10" applyNumberFormat="1" applyFont="1" applyFill="1" applyBorder="1" applyAlignment="1">
      <alignment horizontal="center" vertical="center"/>
    </xf>
    <xf numFmtId="170" fontId="4" fillId="0" borderId="0" xfId="10" applyNumberFormat="1" applyFont="1" applyFill="1" applyBorder="1" applyAlignment="1">
      <alignment horizontal="center" vertical="center"/>
    </xf>
    <xf numFmtId="166" fontId="4" fillId="0" borderId="57" xfId="10" applyNumberFormat="1" applyFont="1" applyFill="1" applyBorder="1" applyAlignment="1">
      <alignment horizontal="center" vertical="center" wrapText="1"/>
    </xf>
    <xf numFmtId="0" fontId="4" fillId="0" borderId="35" xfId="10" applyFont="1" applyBorder="1"/>
    <xf numFmtId="0" fontId="4" fillId="0" borderId="68" xfId="10" applyFont="1" applyBorder="1"/>
    <xf numFmtId="170" fontId="2" fillId="0" borderId="68" xfId="10" applyNumberFormat="1" applyFont="1" applyBorder="1" applyAlignment="1">
      <alignment horizontal="center"/>
    </xf>
    <xf numFmtId="167" fontId="2" fillId="0" borderId="68" xfId="10" applyNumberFormat="1" applyFont="1" applyBorder="1" applyAlignment="1">
      <alignment horizontal="center"/>
    </xf>
    <xf numFmtId="167" fontId="11" fillId="0" borderId="0" xfId="10" applyNumberFormat="1" applyFont="1" applyBorder="1" applyAlignment="1">
      <alignment horizontal="center"/>
    </xf>
    <xf numFmtId="169" fontId="11" fillId="0" borderId="0" xfId="10" applyNumberFormat="1" applyFont="1" applyBorder="1" applyAlignment="1">
      <alignment horizontal="center"/>
    </xf>
    <xf numFmtId="167" fontId="2" fillId="0" borderId="126" xfId="10" applyNumberFormat="1" applyFont="1" applyFill="1" applyBorder="1" applyAlignment="1">
      <alignment horizontal="center" vertical="center"/>
    </xf>
    <xf numFmtId="167" fontId="11" fillId="0" borderId="127" xfId="10" applyNumberFormat="1" applyFont="1" applyFill="1" applyBorder="1" applyAlignment="1">
      <alignment horizontal="center" vertical="center"/>
    </xf>
    <xf numFmtId="167" fontId="2" fillId="0" borderId="127" xfId="10" applyNumberFormat="1" applyFont="1" applyFill="1" applyBorder="1" applyAlignment="1">
      <alignment horizontal="center" vertical="center"/>
    </xf>
    <xf numFmtId="167" fontId="11" fillId="0" borderId="128" xfId="10" applyNumberFormat="1" applyFont="1" applyFill="1" applyBorder="1" applyAlignment="1">
      <alignment horizontal="center" vertical="center"/>
    </xf>
    <xf numFmtId="167" fontId="11" fillId="0" borderId="128" xfId="10" applyNumberFormat="1" applyFont="1" applyBorder="1" applyAlignment="1">
      <alignment horizontal="center" vertical="center"/>
    </xf>
    <xf numFmtId="170" fontId="2" fillId="0" borderId="126" xfId="10" applyNumberFormat="1" applyFont="1" applyFill="1" applyBorder="1" applyAlignment="1">
      <alignment horizontal="center" vertical="center"/>
    </xf>
    <xf numFmtId="170" fontId="11" fillId="0" borderId="127" xfId="10" applyNumberFormat="1" applyFont="1" applyFill="1" applyBorder="1" applyAlignment="1">
      <alignment horizontal="center" vertical="center"/>
    </xf>
    <xf numFmtId="170" fontId="2" fillId="0" borderId="127" xfId="10" applyNumberFormat="1" applyFont="1" applyFill="1" applyBorder="1" applyAlignment="1">
      <alignment horizontal="center" vertical="center"/>
    </xf>
    <xf numFmtId="170" fontId="11" fillId="0" borderId="128" xfId="10" applyNumberFormat="1" applyFont="1" applyFill="1" applyBorder="1" applyAlignment="1">
      <alignment horizontal="center" vertical="center"/>
    </xf>
    <xf numFmtId="0" fontId="2" fillId="0" borderId="86" xfId="10" applyFont="1" applyBorder="1"/>
    <xf numFmtId="0" fontId="2" fillId="0" borderId="96" xfId="10" applyFont="1" applyBorder="1"/>
    <xf numFmtId="0" fontId="2" fillId="2" borderId="21" xfId="2" applyNumberFormat="1" applyFont="1" applyFill="1" applyBorder="1" applyAlignment="1">
      <alignment horizontal="center" vertical="center"/>
    </xf>
    <xf numFmtId="0" fontId="4" fillId="0" borderId="36" xfId="10" applyFont="1" applyFill="1" applyBorder="1" applyAlignment="1">
      <alignment vertical="center"/>
    </xf>
    <xf numFmtId="0" fontId="22" fillId="0" borderId="0" xfId="0" applyFont="1"/>
    <xf numFmtId="170" fontId="2" fillId="0" borderId="129" xfId="10" applyNumberFormat="1" applyFont="1" applyBorder="1" applyAlignment="1">
      <alignment horizontal="center" vertical="center"/>
    </xf>
    <xf numFmtId="167" fontId="2" fillId="0" borderId="130" xfId="10" applyNumberFormat="1" applyFont="1" applyFill="1" applyBorder="1" applyAlignment="1">
      <alignment horizontal="center" vertical="center"/>
    </xf>
    <xf numFmtId="170" fontId="2" fillId="0" borderId="130" xfId="10" applyNumberFormat="1" applyFont="1" applyFill="1" applyBorder="1" applyAlignment="1">
      <alignment horizontal="center" vertical="center"/>
    </xf>
    <xf numFmtId="165" fontId="5" fillId="0" borderId="0" xfId="14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Continuous" vertical="center" wrapText="1"/>
    </xf>
    <xf numFmtId="0" fontId="4" fillId="0" borderId="94" xfId="0" applyFont="1" applyBorder="1" applyAlignment="1">
      <alignment horizontal="centerContinuous" vertical="center"/>
    </xf>
    <xf numFmtId="0" fontId="8" fillId="0" borderId="0" xfId="0" applyFont="1" applyAlignment="1">
      <alignment horizontal="left"/>
    </xf>
    <xf numFmtId="164" fontId="4" fillId="0" borderId="56" xfId="1" applyFont="1" applyFill="1" applyBorder="1" applyAlignment="1">
      <alignment horizontal="center" vertical="center" wrapText="1"/>
    </xf>
    <xf numFmtId="0" fontId="4" fillId="0" borderId="19" xfId="10" applyFont="1" applyFill="1" applyBorder="1" applyAlignment="1">
      <alignment vertical="center"/>
    </xf>
    <xf numFmtId="167" fontId="2" fillId="0" borderId="129" xfId="10" applyNumberFormat="1" applyFont="1" applyBorder="1" applyAlignment="1">
      <alignment horizontal="center" vertical="center"/>
    </xf>
    <xf numFmtId="169" fontId="11" fillId="2" borderId="119" xfId="10" applyNumberFormat="1" applyFont="1" applyFill="1" applyBorder="1" applyAlignment="1">
      <alignment horizontal="center"/>
    </xf>
    <xf numFmtId="0" fontId="4" fillId="2" borderId="71" xfId="6" applyFont="1" applyFill="1" applyBorder="1" applyAlignment="1">
      <alignment horizontal="center" vertical="center"/>
    </xf>
    <xf numFmtId="167" fontId="2" fillId="2" borderId="121" xfId="6" applyNumberFormat="1" applyFont="1" applyFill="1" applyBorder="1" applyAlignment="1" applyProtection="1">
      <alignment horizontal="center" vertical="center"/>
      <protection locked="0"/>
    </xf>
    <xf numFmtId="167" fontId="2" fillId="2" borderId="114" xfId="6" applyNumberFormat="1" applyFont="1" applyFill="1" applyBorder="1" applyAlignment="1" applyProtection="1">
      <alignment horizontal="center" vertical="center"/>
      <protection locked="0"/>
    </xf>
    <xf numFmtId="167" fontId="2" fillId="2" borderId="19" xfId="6" applyNumberFormat="1" applyFont="1" applyFill="1" applyBorder="1" applyAlignment="1">
      <alignment horizontal="center" vertical="center"/>
    </xf>
    <xf numFmtId="170" fontId="2" fillId="2" borderId="109" xfId="8" applyNumberFormat="1" applyFont="1" applyFill="1" applyBorder="1" applyAlignment="1">
      <alignment horizontal="center" vertical="center"/>
    </xf>
    <xf numFmtId="10" fontId="2" fillId="0" borderId="37" xfId="0" applyNumberFormat="1" applyFont="1" applyBorder="1" applyAlignment="1" applyProtection="1">
      <alignment horizontal="center" vertical="center"/>
      <protection locked="0"/>
    </xf>
    <xf numFmtId="169" fontId="2" fillId="0" borderId="111" xfId="0" applyNumberFormat="1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 wrapText="1"/>
    </xf>
    <xf numFmtId="10" fontId="2" fillId="0" borderId="132" xfId="0" applyNumberFormat="1" applyFont="1" applyBorder="1" applyAlignment="1" applyProtection="1">
      <alignment horizontal="center" vertical="center"/>
      <protection locked="0"/>
    </xf>
    <xf numFmtId="10" fontId="2" fillId="0" borderId="121" xfId="0" applyNumberFormat="1" applyFont="1" applyBorder="1" applyAlignment="1" applyProtection="1">
      <alignment horizontal="center" vertical="center"/>
      <protection locked="0"/>
    </xf>
    <xf numFmtId="10" fontId="2" fillId="0" borderId="70" xfId="0" applyNumberFormat="1" applyFont="1" applyBorder="1" applyAlignment="1" applyProtection="1">
      <alignment horizontal="center" vertical="center"/>
      <protection locked="0"/>
    </xf>
    <xf numFmtId="10" fontId="2" fillId="0" borderId="65" xfId="0" applyNumberFormat="1" applyFont="1" applyBorder="1" applyAlignment="1" applyProtection="1">
      <alignment horizontal="center" vertical="center"/>
      <protection locked="0"/>
    </xf>
    <xf numFmtId="10" fontId="2" fillId="0" borderId="28" xfId="0" applyNumberFormat="1" applyFont="1" applyBorder="1" applyAlignment="1" applyProtection="1">
      <alignment horizontal="center" vertical="center"/>
      <protection locked="0"/>
    </xf>
    <xf numFmtId="10" fontId="2" fillId="0" borderId="112" xfId="0" applyNumberFormat="1" applyFont="1" applyBorder="1" applyAlignment="1" applyProtection="1">
      <alignment horizontal="center" vertical="center"/>
      <protection locked="0"/>
    </xf>
    <xf numFmtId="10" fontId="2" fillId="0" borderId="133" xfId="0" applyNumberFormat="1" applyFont="1" applyBorder="1" applyAlignment="1" applyProtection="1">
      <alignment horizontal="center" vertical="center"/>
      <protection locked="0"/>
    </xf>
    <xf numFmtId="10" fontId="2" fillId="0" borderId="106" xfId="0" applyNumberFormat="1" applyFont="1" applyBorder="1" applyAlignment="1" applyProtection="1">
      <alignment horizontal="center" vertical="center"/>
      <protection locked="0"/>
    </xf>
    <xf numFmtId="10" fontId="2" fillId="0" borderId="1" xfId="0" applyNumberFormat="1" applyFont="1" applyBorder="1" applyAlignment="1" applyProtection="1">
      <alignment horizontal="center" vertical="center"/>
      <protection locked="0"/>
    </xf>
    <xf numFmtId="10" fontId="2" fillId="0" borderId="77" xfId="0" applyNumberFormat="1" applyFont="1" applyBorder="1" applyAlignment="1" applyProtection="1">
      <alignment horizontal="center" vertical="center"/>
      <protection locked="0"/>
    </xf>
    <xf numFmtId="0" fontId="4" fillId="0" borderId="134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10" fontId="2" fillId="0" borderId="85" xfId="0" applyNumberFormat="1" applyFont="1" applyBorder="1" applyAlignment="1" applyProtection="1">
      <alignment horizontal="center" vertical="center"/>
      <protection locked="0"/>
    </xf>
    <xf numFmtId="10" fontId="2" fillId="0" borderId="135" xfId="0" applyNumberFormat="1" applyFont="1" applyBorder="1" applyAlignment="1" applyProtection="1">
      <alignment horizontal="center" vertical="center"/>
      <protection locked="0"/>
    </xf>
    <xf numFmtId="10" fontId="2" fillId="0" borderId="61" xfId="0" applyNumberFormat="1" applyFont="1" applyBorder="1" applyAlignment="1" applyProtection="1">
      <alignment horizontal="center" vertical="center"/>
      <protection locked="0"/>
    </xf>
    <xf numFmtId="170" fontId="2" fillId="0" borderId="24" xfId="0" applyNumberFormat="1" applyFont="1" applyBorder="1" applyAlignment="1" applyProtection="1">
      <alignment horizontal="center" vertical="center"/>
      <protection locked="0"/>
    </xf>
    <xf numFmtId="0" fontId="4" fillId="0" borderId="82" xfId="0" applyFont="1" applyBorder="1" applyAlignment="1">
      <alignment horizontal="center" vertical="center" wrapText="1"/>
    </xf>
    <xf numFmtId="0" fontId="14" fillId="0" borderId="124" xfId="0" applyFont="1" applyFill="1" applyBorder="1" applyAlignment="1">
      <alignment horizontal="center" vertical="center" wrapText="1"/>
    </xf>
    <xf numFmtId="0" fontId="4" fillId="2" borderId="14" xfId="8" applyFont="1" applyFill="1" applyBorder="1" applyAlignment="1">
      <alignment horizontal="center" vertical="center" wrapText="1"/>
    </xf>
    <xf numFmtId="0" fontId="4" fillId="2" borderId="42" xfId="8" applyFont="1" applyFill="1" applyBorder="1" applyAlignment="1">
      <alignment horizontal="center" vertical="center" wrapText="1"/>
    </xf>
    <xf numFmtId="0" fontId="4" fillId="2" borderId="136" xfId="8" applyFont="1" applyFill="1" applyBorder="1" applyAlignment="1">
      <alignment horizontal="center" vertical="center" wrapText="1"/>
    </xf>
    <xf numFmtId="0" fontId="4" fillId="2" borderId="137" xfId="8" applyFont="1" applyFill="1" applyBorder="1" applyAlignment="1">
      <alignment horizontal="center" vertical="center" wrapText="1"/>
    </xf>
    <xf numFmtId="0" fontId="3" fillId="4" borderId="0" xfId="8" applyFont="1" applyFill="1" applyBorder="1" applyAlignment="1" applyProtection="1">
      <alignment horizontal="centerContinuous" vertical="center"/>
      <protection locked="0"/>
    </xf>
    <xf numFmtId="0" fontId="4" fillId="2" borderId="114" xfId="8" applyFont="1" applyFill="1" applyBorder="1" applyAlignment="1">
      <alignment horizontal="center" vertical="center" wrapText="1"/>
    </xf>
    <xf numFmtId="0" fontId="4" fillId="2" borderId="138" xfId="8" applyFont="1" applyFill="1" applyBorder="1" applyAlignment="1">
      <alignment horizontal="center" vertical="center" wrapText="1"/>
    </xf>
    <xf numFmtId="170" fontId="2" fillId="0" borderId="29" xfId="0" applyNumberFormat="1" applyFont="1" applyBorder="1" applyAlignment="1" applyProtection="1">
      <alignment horizontal="center" vertical="center"/>
      <protection locked="0"/>
    </xf>
    <xf numFmtId="170" fontId="2" fillId="0" borderId="139" xfId="0" applyNumberFormat="1" applyFont="1" applyBorder="1" applyAlignment="1" applyProtection="1">
      <alignment horizontal="center" vertical="center"/>
      <protection locked="0"/>
    </xf>
    <xf numFmtId="166" fontId="2" fillId="0" borderId="140" xfId="0" applyNumberFormat="1" applyFont="1" applyBorder="1" applyAlignment="1" applyProtection="1">
      <alignment horizontal="center" vertical="center"/>
      <protection locked="0"/>
    </xf>
    <xf numFmtId="0" fontId="4" fillId="0" borderId="141" xfId="0" applyFont="1" applyFill="1" applyBorder="1" applyAlignment="1">
      <alignment horizontal="center" vertical="center"/>
    </xf>
    <xf numFmtId="166" fontId="2" fillId="0" borderId="142" xfId="0" applyNumberFormat="1" applyFont="1" applyBorder="1" applyAlignment="1" applyProtection="1">
      <alignment horizontal="center" vertical="center"/>
      <protection locked="0"/>
    </xf>
    <xf numFmtId="166" fontId="2" fillId="0" borderId="143" xfId="0" applyNumberFormat="1" applyFont="1" applyBorder="1" applyAlignment="1" applyProtection="1">
      <alignment horizontal="center" vertical="center"/>
      <protection locked="0"/>
    </xf>
    <xf numFmtId="166" fontId="2" fillId="0" borderId="2" xfId="0" applyNumberFormat="1" applyFont="1" applyBorder="1" applyAlignment="1" applyProtection="1">
      <alignment horizontal="center" vertical="center"/>
      <protection locked="0"/>
    </xf>
    <xf numFmtId="170" fontId="2" fillId="0" borderId="55" xfId="0" applyNumberFormat="1" applyFont="1" applyBorder="1" applyAlignment="1">
      <alignment horizontal="center" vertical="center"/>
    </xf>
    <xf numFmtId="169" fontId="2" fillId="0" borderId="125" xfId="0" applyNumberFormat="1" applyFont="1" applyBorder="1" applyAlignment="1">
      <alignment horizontal="center" vertical="center"/>
    </xf>
    <xf numFmtId="0" fontId="4" fillId="0" borderId="144" xfId="0" applyFont="1" applyFill="1" applyBorder="1" applyAlignment="1">
      <alignment horizontal="center" vertical="center" wrapText="1"/>
    </xf>
    <xf numFmtId="166" fontId="2" fillId="0" borderId="145" xfId="0" applyNumberFormat="1" applyFont="1" applyBorder="1" applyAlignment="1" applyProtection="1">
      <alignment horizontal="center" vertical="center"/>
      <protection locked="0"/>
    </xf>
    <xf numFmtId="166" fontId="2" fillId="0" borderId="146" xfId="0" applyNumberFormat="1" applyFont="1" applyBorder="1" applyAlignment="1" applyProtection="1">
      <alignment horizontal="center" vertical="center"/>
      <protection locked="0"/>
    </xf>
    <xf numFmtId="170" fontId="2" fillId="0" borderId="147" xfId="0" applyNumberFormat="1" applyFont="1" applyBorder="1" applyAlignment="1">
      <alignment horizontal="center" vertical="center"/>
    </xf>
    <xf numFmtId="169" fontId="2" fillId="0" borderId="148" xfId="0" applyNumberFormat="1" applyFont="1" applyBorder="1" applyAlignment="1">
      <alignment horizontal="center" vertical="center"/>
    </xf>
    <xf numFmtId="0" fontId="4" fillId="0" borderId="113" xfId="0" applyFont="1" applyFill="1" applyBorder="1" applyAlignment="1">
      <alignment horizontal="center" vertical="center" wrapText="1"/>
    </xf>
    <xf numFmtId="0" fontId="4" fillId="0" borderId="149" xfId="0" applyFont="1" applyFill="1" applyBorder="1" applyAlignment="1">
      <alignment horizontal="center" vertical="center" wrapText="1"/>
    </xf>
    <xf numFmtId="166" fontId="2" fillId="0" borderId="150" xfId="0" applyNumberFormat="1" applyFont="1" applyBorder="1" applyAlignment="1" applyProtection="1">
      <alignment horizontal="center" vertical="center"/>
      <protection locked="0"/>
    </xf>
    <xf numFmtId="166" fontId="2" fillId="0" borderId="151" xfId="0" applyNumberFormat="1" applyFont="1" applyBorder="1" applyAlignment="1" applyProtection="1">
      <alignment horizontal="center" vertical="center"/>
      <protection locked="0"/>
    </xf>
    <xf numFmtId="170" fontId="2" fillId="0" borderId="152" xfId="0" applyNumberFormat="1" applyFont="1" applyBorder="1" applyAlignment="1">
      <alignment horizontal="center" vertical="center"/>
    </xf>
    <xf numFmtId="169" fontId="2" fillId="0" borderId="153" xfId="0" applyNumberFormat="1" applyFont="1" applyBorder="1" applyAlignment="1">
      <alignment horizontal="center" vertical="center"/>
    </xf>
    <xf numFmtId="170" fontId="2" fillId="2" borderId="125" xfId="8" applyNumberFormat="1" applyFont="1" applyFill="1" applyBorder="1" applyAlignment="1">
      <alignment horizontal="center" vertical="center"/>
    </xf>
    <xf numFmtId="0" fontId="4" fillId="2" borderId="124" xfId="8" applyFont="1" applyFill="1" applyBorder="1" applyAlignment="1">
      <alignment horizontal="center" vertical="center" wrapText="1"/>
    </xf>
    <xf numFmtId="0" fontId="4" fillId="2" borderId="124" xfId="8" applyFont="1" applyFill="1" applyBorder="1" applyAlignment="1">
      <alignment horizontal="center" vertical="center"/>
    </xf>
    <xf numFmtId="0" fontId="8" fillId="2" borderId="0" xfId="13" applyFont="1" applyFill="1"/>
    <xf numFmtId="0" fontId="2" fillId="0" borderId="154" xfId="0" applyFont="1" applyBorder="1"/>
    <xf numFmtId="0" fontId="2" fillId="0" borderId="121" xfId="0" applyFont="1" applyBorder="1"/>
    <xf numFmtId="0" fontId="0" fillId="0" borderId="155" xfId="0" applyBorder="1"/>
    <xf numFmtId="0" fontId="2" fillId="0" borderId="86" xfId="10" quotePrefix="1" applyFont="1" applyBorder="1"/>
    <xf numFmtId="0" fontId="2" fillId="0" borderId="84" xfId="10" applyFont="1" applyBorder="1"/>
    <xf numFmtId="0" fontId="0" fillId="0" borderId="156" xfId="0" applyBorder="1" applyAlignment="1">
      <alignment horizontal="center"/>
    </xf>
    <xf numFmtId="0" fontId="2" fillId="0" borderId="157" xfId="0" applyFont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158" xfId="0" applyBorder="1" applyAlignment="1">
      <alignment horizontal="center"/>
    </xf>
    <xf numFmtId="0" fontId="0" fillId="6" borderId="159" xfId="0" applyFill="1" applyBorder="1" applyAlignment="1">
      <alignment horizontal="center"/>
    </xf>
    <xf numFmtId="0" fontId="2" fillId="0" borderId="160" xfId="0" applyFont="1" applyBorder="1" applyAlignment="1">
      <alignment horizontal="center"/>
    </xf>
    <xf numFmtId="168" fontId="4" fillId="0" borderId="74" xfId="0" applyNumberFormat="1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1" fontId="2" fillId="2" borderId="10" xfId="2" applyNumberFormat="1" applyFont="1" applyFill="1" applyBorder="1" applyAlignment="1" applyProtection="1">
      <alignment horizontal="center" vertical="center"/>
      <protection locked="0"/>
    </xf>
    <xf numFmtId="1" fontId="2" fillId="2" borderId="11" xfId="2" applyNumberFormat="1" applyFont="1" applyFill="1" applyBorder="1" applyAlignment="1" applyProtection="1">
      <alignment horizontal="center" vertical="center"/>
      <protection locked="0"/>
    </xf>
    <xf numFmtId="0" fontId="2" fillId="2" borderId="102" xfId="2" applyFont="1" applyFill="1" applyBorder="1"/>
    <xf numFmtId="1" fontId="2" fillId="2" borderId="2" xfId="2" applyNumberFormat="1" applyFont="1" applyFill="1" applyBorder="1" applyAlignment="1" applyProtection="1">
      <alignment horizontal="center" vertical="center"/>
      <protection locked="0"/>
    </xf>
    <xf numFmtId="0" fontId="4" fillId="2" borderId="88" xfId="2" applyFont="1" applyFill="1" applyBorder="1" applyAlignment="1">
      <alignment horizontal="center" vertical="center"/>
    </xf>
    <xf numFmtId="0" fontId="4" fillId="2" borderId="15" xfId="2" applyFont="1" applyFill="1" applyBorder="1" applyAlignment="1">
      <alignment horizontal="center" vertical="center"/>
    </xf>
    <xf numFmtId="1" fontId="2" fillId="2" borderId="52" xfId="2" applyNumberFormat="1" applyFont="1" applyFill="1" applyBorder="1" applyAlignment="1" applyProtection="1">
      <alignment horizontal="center" vertical="center"/>
      <protection locked="0"/>
    </xf>
    <xf numFmtId="1" fontId="2" fillId="2" borderId="72" xfId="2" applyNumberFormat="1" applyFont="1" applyFill="1" applyBorder="1" applyAlignment="1" applyProtection="1">
      <alignment horizontal="center" vertical="center"/>
      <protection locked="0"/>
    </xf>
    <xf numFmtId="1" fontId="2" fillId="2" borderId="117" xfId="2" applyNumberFormat="1" applyFont="1" applyFill="1" applyBorder="1" applyAlignment="1" applyProtection="1">
      <alignment horizontal="center" vertical="center"/>
      <protection locked="0"/>
    </xf>
    <xf numFmtId="167" fontId="2" fillId="2" borderId="25" xfId="2" applyNumberFormat="1" applyFont="1" applyFill="1" applyBorder="1" applyAlignment="1">
      <alignment horizontal="center" vertical="center"/>
    </xf>
    <xf numFmtId="0" fontId="4" fillId="2" borderId="16" xfId="2" applyFont="1" applyFill="1" applyBorder="1" applyAlignment="1">
      <alignment horizontal="center" vertical="center"/>
    </xf>
    <xf numFmtId="1" fontId="2" fillId="2" borderId="133" xfId="2" applyNumberFormat="1" applyFont="1" applyFill="1" applyBorder="1" applyAlignment="1" applyProtection="1">
      <alignment horizontal="center" vertical="center"/>
      <protection locked="0"/>
    </xf>
    <xf numFmtId="1" fontId="2" fillId="2" borderId="1" xfId="2" applyNumberFormat="1" applyFont="1" applyFill="1" applyBorder="1" applyAlignment="1" applyProtection="1">
      <alignment horizontal="center" vertical="center"/>
      <protection locked="0"/>
    </xf>
    <xf numFmtId="1" fontId="2" fillId="2" borderId="9" xfId="2" applyNumberFormat="1" applyFont="1" applyFill="1" applyBorder="1" applyAlignment="1" applyProtection="1">
      <alignment horizontal="center" vertical="center"/>
      <protection locked="0"/>
    </xf>
    <xf numFmtId="1" fontId="2" fillId="2" borderId="13" xfId="2" applyNumberFormat="1" applyFont="1" applyFill="1" applyBorder="1" applyAlignment="1" applyProtection="1">
      <alignment horizontal="center" vertical="center"/>
      <protection locked="0"/>
    </xf>
    <xf numFmtId="167" fontId="2" fillId="2" borderId="27" xfId="2" applyNumberFormat="1" applyFont="1" applyFill="1" applyBorder="1" applyAlignment="1">
      <alignment horizontal="center" vertical="center"/>
    </xf>
    <xf numFmtId="167" fontId="2" fillId="2" borderId="161" xfId="2" applyNumberFormat="1" applyFont="1" applyFill="1" applyBorder="1" applyAlignment="1" applyProtection="1">
      <alignment horizontal="center" vertical="center"/>
      <protection locked="0"/>
    </xf>
    <xf numFmtId="167" fontId="2" fillId="2" borderId="6" xfId="2" applyNumberFormat="1" applyFont="1" applyFill="1" applyBorder="1" applyAlignment="1" applyProtection="1">
      <alignment horizontal="center" vertical="center"/>
      <protection locked="0"/>
    </xf>
    <xf numFmtId="167" fontId="2" fillId="2" borderId="4" xfId="2" applyNumberFormat="1" applyFont="1" applyFill="1" applyBorder="1" applyAlignment="1" applyProtection="1">
      <alignment horizontal="center" vertical="center"/>
      <protection locked="0"/>
    </xf>
    <xf numFmtId="167" fontId="2" fillId="2" borderId="15" xfId="2" applyNumberFormat="1" applyFont="1" applyFill="1" applyBorder="1" applyAlignment="1" applyProtection="1">
      <alignment horizontal="center" vertical="center"/>
      <protection locked="0"/>
    </xf>
    <xf numFmtId="167" fontId="2" fillId="2" borderId="116" xfId="2" applyNumberFormat="1" applyFont="1" applyFill="1" applyBorder="1" applyAlignment="1" applyProtection="1">
      <alignment horizontal="center" vertical="center"/>
      <protection locked="0"/>
    </xf>
    <xf numFmtId="170" fontId="2" fillId="2" borderId="52" xfId="2" applyNumberFormat="1" applyFont="1" applyFill="1" applyBorder="1" applyAlignment="1" applyProtection="1">
      <alignment horizontal="center" vertical="center"/>
      <protection locked="0"/>
    </xf>
    <xf numFmtId="170" fontId="2" fillId="2" borderId="2" xfId="2" applyNumberFormat="1" applyFont="1" applyFill="1" applyBorder="1" applyAlignment="1" applyProtection="1">
      <alignment horizontal="center" vertical="center"/>
      <protection locked="0"/>
    </xf>
    <xf numFmtId="170" fontId="2" fillId="2" borderId="133" xfId="2" applyNumberFormat="1" applyFont="1" applyFill="1" applyBorder="1" applyAlignment="1" applyProtection="1">
      <alignment horizontal="center" vertical="center"/>
      <protection locked="0"/>
    </xf>
    <xf numFmtId="170" fontId="2" fillId="2" borderId="161" xfId="2" applyNumberFormat="1" applyFont="1" applyFill="1" applyBorder="1" applyAlignment="1" applyProtection="1">
      <alignment horizontal="center" vertical="center"/>
      <protection locked="0"/>
    </xf>
    <xf numFmtId="170" fontId="2" fillId="2" borderId="21" xfId="2" applyNumberFormat="1" applyFont="1" applyFill="1" applyBorder="1" applyAlignment="1">
      <alignment horizontal="center" vertical="center"/>
    </xf>
    <xf numFmtId="170" fontId="2" fillId="2" borderId="5" xfId="2" applyNumberFormat="1" applyFont="1" applyFill="1" applyBorder="1" applyAlignment="1" applyProtection="1">
      <alignment horizontal="center" vertical="center"/>
      <protection locked="0"/>
    </xf>
    <xf numFmtId="170" fontId="2" fillId="2" borderId="10" xfId="2" applyNumberFormat="1" applyFont="1" applyFill="1" applyBorder="1" applyAlignment="1" applyProtection="1">
      <alignment horizontal="center" vertical="center"/>
      <protection locked="0"/>
    </xf>
    <xf numFmtId="170" fontId="2" fillId="2" borderId="1" xfId="2" applyNumberFormat="1" applyFont="1" applyFill="1" applyBorder="1" applyAlignment="1" applyProtection="1">
      <alignment horizontal="center" vertical="center"/>
      <protection locked="0"/>
    </xf>
    <xf numFmtId="170" fontId="2" fillId="2" borderId="6" xfId="2" applyNumberFormat="1" applyFont="1" applyFill="1" applyBorder="1" applyAlignment="1" applyProtection="1">
      <alignment horizontal="center" vertical="center"/>
      <protection locked="0"/>
    </xf>
    <xf numFmtId="170" fontId="2" fillId="2" borderId="22" xfId="2" applyNumberFormat="1" applyFont="1" applyFill="1" applyBorder="1" applyAlignment="1">
      <alignment horizontal="center" vertical="center"/>
    </xf>
    <xf numFmtId="170" fontId="2" fillId="2" borderId="3" xfId="2" applyNumberFormat="1" applyFont="1" applyFill="1" applyBorder="1" applyAlignment="1" applyProtection="1">
      <alignment horizontal="center" vertical="center"/>
      <protection locked="0"/>
    </xf>
    <xf numFmtId="170" fontId="2" fillId="2" borderId="11" xfId="2" applyNumberFormat="1" applyFont="1" applyFill="1" applyBorder="1" applyAlignment="1" applyProtection="1">
      <alignment horizontal="center" vertical="center"/>
      <protection locked="0"/>
    </xf>
    <xf numFmtId="170" fontId="2" fillId="2" borderId="9" xfId="2" applyNumberFormat="1" applyFont="1" applyFill="1" applyBorder="1" applyAlignment="1" applyProtection="1">
      <alignment horizontal="center" vertical="center"/>
      <protection locked="0"/>
    </xf>
    <xf numFmtId="170" fontId="2" fillId="2" borderId="4" xfId="2" applyNumberFormat="1" applyFont="1" applyFill="1" applyBorder="1" applyAlignment="1" applyProtection="1">
      <alignment horizontal="center" vertical="center"/>
      <protection locked="0"/>
    </xf>
    <xf numFmtId="170" fontId="2" fillId="2" borderId="48" xfId="2" applyNumberFormat="1" applyFont="1" applyFill="1" applyBorder="1" applyAlignment="1">
      <alignment horizontal="center" vertical="center"/>
    </xf>
    <xf numFmtId="170" fontId="2" fillId="2" borderId="14" xfId="2" applyNumberFormat="1" applyFont="1" applyFill="1" applyBorder="1" applyAlignment="1" applyProtection="1">
      <alignment horizontal="center" vertical="center"/>
      <protection locked="0"/>
    </xf>
    <xf numFmtId="170" fontId="2" fillId="2" borderId="72" xfId="2" applyNumberFormat="1" applyFont="1" applyFill="1" applyBorder="1" applyAlignment="1" applyProtection="1">
      <alignment horizontal="center" vertical="center"/>
      <protection locked="0"/>
    </xf>
    <xf numFmtId="170" fontId="2" fillId="2" borderId="13" xfId="2" applyNumberFormat="1" applyFont="1" applyFill="1" applyBorder="1" applyAlignment="1" applyProtection="1">
      <alignment horizontal="center" vertical="center"/>
      <protection locked="0"/>
    </xf>
    <xf numFmtId="170" fontId="2" fillId="2" borderId="15" xfId="2" applyNumberFormat="1" applyFont="1" applyFill="1" applyBorder="1" applyAlignment="1" applyProtection="1">
      <alignment horizontal="center" vertical="center"/>
      <protection locked="0"/>
    </xf>
    <xf numFmtId="170" fontId="2" fillId="2" borderId="23" xfId="2" applyNumberFormat="1" applyFont="1" applyFill="1" applyBorder="1" applyAlignment="1">
      <alignment horizontal="center" vertical="center"/>
    </xf>
    <xf numFmtId="170" fontId="2" fillId="2" borderId="91" xfId="2" applyNumberFormat="1" applyFont="1" applyFill="1" applyBorder="1" applyAlignment="1" applyProtection="1">
      <alignment horizontal="center" vertical="center"/>
      <protection locked="0"/>
    </xf>
    <xf numFmtId="170" fontId="2" fillId="2" borderId="117" xfId="2" applyNumberFormat="1" applyFont="1" applyFill="1" applyBorder="1" applyAlignment="1" applyProtection="1">
      <alignment horizontal="center" vertical="center"/>
      <protection locked="0"/>
    </xf>
    <xf numFmtId="170" fontId="2" fillId="2" borderId="116" xfId="2" applyNumberFormat="1" applyFont="1" applyFill="1" applyBorder="1" applyAlignment="1" applyProtection="1">
      <alignment horizontal="center" vertical="center"/>
      <protection locked="0"/>
    </xf>
    <xf numFmtId="170" fontId="2" fillId="2" borderId="47" xfId="2" applyNumberFormat="1" applyFont="1" applyFill="1" applyBorder="1" applyAlignment="1">
      <alignment horizontal="center" vertical="center"/>
    </xf>
    <xf numFmtId="170" fontId="2" fillId="2" borderId="53" xfId="2" applyNumberFormat="1" applyFont="1" applyFill="1" applyBorder="1" applyAlignment="1">
      <alignment horizontal="center" vertical="center"/>
    </xf>
    <xf numFmtId="170" fontId="2" fillId="2" borderId="25" xfId="2" applyNumberFormat="1" applyFont="1" applyFill="1" applyBorder="1" applyAlignment="1">
      <alignment horizontal="center" vertical="center"/>
    </xf>
    <xf numFmtId="170" fontId="2" fillId="2" borderId="27" xfId="2" applyNumberFormat="1" applyFont="1" applyFill="1" applyBorder="1" applyAlignment="1">
      <alignment horizontal="center" vertical="center"/>
    </xf>
    <xf numFmtId="170" fontId="2" fillId="2" borderId="24" xfId="2" applyNumberFormat="1" applyFont="1" applyFill="1" applyBorder="1" applyAlignment="1">
      <alignment horizontal="center" vertical="center"/>
    </xf>
    <xf numFmtId="167" fontId="2" fillId="0" borderId="5" xfId="5" applyNumberFormat="1" applyFont="1" applyBorder="1" applyAlignment="1" applyProtection="1">
      <alignment horizontal="center" vertical="center"/>
      <protection locked="0"/>
    </xf>
    <xf numFmtId="167" fontId="2" fillId="0" borderId="6" xfId="5" applyNumberFormat="1" applyFont="1" applyBorder="1" applyAlignment="1" applyProtection="1">
      <alignment horizontal="center" vertical="center"/>
      <protection locked="0"/>
    </xf>
    <xf numFmtId="167" fontId="2" fillId="0" borderId="45" xfId="5" applyNumberFormat="1" applyFont="1" applyBorder="1" applyAlignment="1" applyProtection="1">
      <alignment horizontal="center" vertical="center"/>
      <protection locked="0"/>
    </xf>
    <xf numFmtId="167" fontId="2" fillId="0" borderId="3" xfId="5" applyNumberFormat="1" applyFont="1" applyBorder="1" applyAlignment="1" applyProtection="1">
      <alignment horizontal="center" vertical="center"/>
      <protection locked="0"/>
    </xf>
    <xf numFmtId="167" fontId="2" fillId="0" borderId="4" xfId="5" applyNumberFormat="1" applyFont="1" applyBorder="1" applyAlignment="1" applyProtection="1">
      <alignment horizontal="center" vertical="center"/>
      <protection locked="0"/>
    </xf>
    <xf numFmtId="167" fontId="2" fillId="0" borderId="26" xfId="5" applyNumberFormat="1" applyFont="1" applyBorder="1" applyAlignment="1" applyProtection="1">
      <alignment horizontal="center" vertical="center"/>
      <protection locked="0"/>
    </xf>
    <xf numFmtId="167" fontId="2" fillId="0" borderId="14" xfId="5" applyNumberFormat="1" applyFont="1" applyBorder="1" applyAlignment="1" applyProtection="1">
      <alignment horizontal="center" vertical="center"/>
      <protection locked="0"/>
    </xf>
    <xf numFmtId="167" fontId="2" fillId="0" borderId="15" xfId="5" applyNumberFormat="1" applyFont="1" applyBorder="1" applyAlignment="1" applyProtection="1">
      <alignment horizontal="center" vertical="center"/>
      <protection locked="0"/>
    </xf>
    <xf numFmtId="167" fontId="2" fillId="0" borderId="42" xfId="5" applyNumberFormat="1" applyFont="1" applyBorder="1" applyAlignment="1" applyProtection="1">
      <alignment horizontal="center" vertical="center"/>
      <protection locked="0"/>
    </xf>
    <xf numFmtId="167" fontId="2" fillId="0" borderId="91" xfId="5" applyNumberFormat="1" applyFont="1" applyBorder="1" applyAlignment="1" applyProtection="1">
      <alignment horizontal="center" vertical="center"/>
      <protection locked="0"/>
    </xf>
    <xf numFmtId="167" fontId="2" fillId="0" borderId="116" xfId="5" applyNumberFormat="1" applyFont="1" applyBorder="1" applyAlignment="1" applyProtection="1">
      <alignment horizontal="center" vertical="center"/>
      <protection locked="0"/>
    </xf>
    <xf numFmtId="167" fontId="2" fillId="0" borderId="118" xfId="5" applyNumberFormat="1" applyFont="1" applyBorder="1" applyAlignment="1" applyProtection="1">
      <alignment horizontal="center" vertical="center"/>
      <protection locked="0"/>
    </xf>
    <xf numFmtId="170" fontId="2" fillId="0" borderId="0" xfId="10" applyNumberFormat="1" applyFont="1" applyBorder="1" applyAlignment="1">
      <alignment horizontal="center"/>
    </xf>
    <xf numFmtId="167" fontId="11" fillId="0" borderId="2" xfId="10" applyNumberFormat="1" applyFont="1" applyBorder="1" applyAlignment="1">
      <alignment horizontal="center" vertical="center"/>
    </xf>
    <xf numFmtId="167" fontId="11" fillId="0" borderId="105" xfId="10" applyNumberFormat="1" applyFont="1" applyBorder="1" applyAlignment="1">
      <alignment horizontal="center" vertical="center"/>
    </xf>
    <xf numFmtId="167" fontId="11" fillId="0" borderId="162" xfId="1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6" fontId="4" fillId="0" borderId="0" xfId="10" applyNumberFormat="1" applyFont="1" applyFill="1" applyBorder="1" applyAlignment="1">
      <alignment horizontal="center" vertical="center" wrapText="1"/>
    </xf>
    <xf numFmtId="0" fontId="2" fillId="0" borderId="0" xfId="10" applyFont="1" applyBorder="1" applyAlignment="1">
      <alignment horizontal="center" vertical="center"/>
    </xf>
    <xf numFmtId="0" fontId="2" fillId="0" borderId="0" xfId="10" applyFont="1" applyBorder="1" applyAlignment="1">
      <alignment horizontal="center"/>
    </xf>
    <xf numFmtId="167" fontId="11" fillId="0" borderId="4" xfId="10" applyNumberFormat="1" applyFont="1" applyBorder="1" applyAlignment="1">
      <alignment horizontal="center" vertical="center"/>
    </xf>
    <xf numFmtId="167" fontId="11" fillId="0" borderId="163" xfId="10" applyNumberFormat="1" applyFont="1" applyBorder="1" applyAlignment="1">
      <alignment horizontal="center" vertical="center"/>
    </xf>
    <xf numFmtId="167" fontId="11" fillId="0" borderId="106" xfId="10" applyNumberFormat="1" applyFont="1" applyBorder="1" applyAlignment="1">
      <alignment horizontal="center" vertical="center"/>
    </xf>
    <xf numFmtId="167" fontId="11" fillId="0" borderId="9" xfId="10" applyNumberFormat="1" applyFont="1" applyBorder="1" applyAlignment="1">
      <alignment horizontal="center" vertical="center"/>
    </xf>
    <xf numFmtId="0" fontId="23" fillId="0" borderId="2" xfId="10" applyNumberFormat="1" applyFont="1" applyBorder="1" applyAlignment="1">
      <alignment horizontal="center" vertical="center"/>
    </xf>
    <xf numFmtId="0" fontId="23" fillId="0" borderId="133" xfId="10" applyNumberFormat="1" applyFont="1" applyBorder="1" applyAlignment="1">
      <alignment horizontal="center" vertical="center"/>
    </xf>
    <xf numFmtId="0" fontId="23" fillId="0" borderId="161" xfId="10" applyNumberFormat="1" applyFont="1" applyBorder="1" applyAlignment="1">
      <alignment horizontal="center" vertical="center"/>
    </xf>
    <xf numFmtId="0" fontId="23" fillId="0" borderId="126" xfId="10" applyNumberFormat="1" applyFont="1" applyBorder="1" applyAlignment="1">
      <alignment horizontal="center" vertical="center"/>
    </xf>
    <xf numFmtId="170" fontId="2" fillId="0" borderId="21" xfId="10" applyNumberFormat="1" applyFont="1" applyFill="1" applyBorder="1" applyAlignment="1">
      <alignment horizontal="center" vertical="center"/>
    </xf>
    <xf numFmtId="170" fontId="11" fillId="0" borderId="22" xfId="10" applyNumberFormat="1" applyFont="1" applyFill="1" applyBorder="1" applyAlignment="1">
      <alignment horizontal="center" vertical="center"/>
    </xf>
    <xf numFmtId="170" fontId="2" fillId="0" borderId="22" xfId="10" applyNumberFormat="1" applyFont="1" applyFill="1" applyBorder="1" applyAlignment="1">
      <alignment horizontal="center" vertical="center"/>
    </xf>
    <xf numFmtId="170" fontId="11" fillId="0" borderId="48" xfId="10" applyNumberFormat="1" applyFont="1" applyFill="1" applyBorder="1" applyAlignment="1">
      <alignment horizontal="center" vertical="center"/>
    </xf>
    <xf numFmtId="169" fontId="11" fillId="4" borderId="49" xfId="10" applyNumberFormat="1" applyFont="1" applyFill="1" applyBorder="1" applyAlignment="1">
      <alignment horizontal="center" vertical="center"/>
    </xf>
    <xf numFmtId="0" fontId="23" fillId="0" borderId="21" xfId="10" applyNumberFormat="1" applyFont="1" applyBorder="1" applyAlignment="1">
      <alignment horizontal="center" vertical="center"/>
    </xf>
    <xf numFmtId="167" fontId="11" fillId="0" borderId="55" xfId="10" applyNumberFormat="1" applyFont="1" applyBorder="1" applyAlignment="1">
      <alignment horizontal="center" vertical="center"/>
    </xf>
    <xf numFmtId="167" fontId="11" fillId="0" borderId="48" xfId="10" applyNumberFormat="1" applyFont="1" applyBorder="1" applyAlignment="1">
      <alignment horizontal="center" vertical="center"/>
    </xf>
    <xf numFmtId="169" fontId="11" fillId="2" borderId="49" xfId="10" applyNumberFormat="1" applyFont="1" applyFill="1" applyBorder="1" applyAlignment="1">
      <alignment horizontal="center"/>
    </xf>
    <xf numFmtId="169" fontId="11" fillId="2" borderId="24" xfId="10" applyNumberFormat="1" applyFont="1" applyFill="1" applyBorder="1" applyAlignment="1">
      <alignment horizontal="center"/>
    </xf>
    <xf numFmtId="170" fontId="2" fillId="0" borderId="23" xfId="10" applyNumberFormat="1" applyFont="1" applyFill="1" applyBorder="1" applyAlignment="1">
      <alignment horizontal="center" vertical="center"/>
    </xf>
    <xf numFmtId="170" fontId="2" fillId="0" borderId="49" xfId="10" applyNumberFormat="1" applyFont="1" applyFill="1" applyBorder="1" applyAlignment="1">
      <alignment horizontal="center" vertical="center"/>
    </xf>
    <xf numFmtId="0" fontId="4" fillId="0" borderId="83" xfId="0" applyFont="1" applyBorder="1" applyAlignment="1">
      <alignment horizontal="center" vertical="center" wrapText="1"/>
    </xf>
    <xf numFmtId="0" fontId="4" fillId="0" borderId="164" xfId="0" applyFont="1" applyBorder="1" applyAlignment="1">
      <alignment horizontal="center" vertical="center" wrapText="1"/>
    </xf>
    <xf numFmtId="170" fontId="2" fillId="0" borderId="58" xfId="5" applyNumberFormat="1" applyFont="1" applyBorder="1" applyAlignment="1" applyProtection="1">
      <alignment horizontal="center" vertical="center"/>
      <protection locked="0"/>
    </xf>
    <xf numFmtId="170" fontId="2" fillId="0" borderId="64" xfId="5" applyNumberFormat="1" applyFont="1" applyBorder="1" applyAlignment="1" applyProtection="1">
      <alignment horizontal="center" vertical="center"/>
      <protection locked="0"/>
    </xf>
    <xf numFmtId="0" fontId="2" fillId="2" borderId="108" xfId="13" applyFont="1" applyFill="1" applyBorder="1" applyAlignment="1">
      <alignment horizontal="center" vertical="center"/>
    </xf>
    <xf numFmtId="1" fontId="2" fillId="2" borderId="5" xfId="13" applyNumberFormat="1" applyFont="1" applyFill="1" applyBorder="1" applyAlignment="1" applyProtection="1">
      <alignment horizontal="center" vertical="center"/>
      <protection locked="0"/>
    </xf>
    <xf numFmtId="0" fontId="2" fillId="2" borderId="105" xfId="13" applyFont="1" applyFill="1" applyBorder="1" applyAlignment="1" applyProtection="1">
      <alignment horizontal="center" vertical="center"/>
      <protection locked="0"/>
    </xf>
    <xf numFmtId="0" fontId="2" fillId="2" borderId="6" xfId="13" applyFont="1" applyFill="1" applyBorder="1" applyAlignment="1" applyProtection="1">
      <alignment horizontal="center" vertical="center"/>
      <protection locked="0"/>
    </xf>
    <xf numFmtId="167" fontId="2" fillId="2" borderId="5" xfId="13" applyNumberFormat="1" applyFont="1" applyFill="1" applyBorder="1" applyAlignment="1" applyProtection="1">
      <alignment horizontal="center" vertical="center"/>
      <protection locked="0"/>
    </xf>
    <xf numFmtId="0" fontId="2" fillId="2" borderId="159" xfId="13" applyFont="1" applyFill="1" applyBorder="1" applyAlignment="1" applyProtection="1">
      <alignment horizontal="center" vertical="center"/>
      <protection locked="0"/>
    </xf>
    <xf numFmtId="167" fontId="2" fillId="0" borderId="53" xfId="0" applyNumberFormat="1" applyFont="1" applyBorder="1" applyAlignment="1" applyProtection="1">
      <alignment horizontal="center" vertical="center"/>
    </xf>
    <xf numFmtId="167" fontId="2" fillId="0" borderId="5" xfId="0" applyNumberFormat="1" applyFont="1" applyBorder="1" applyAlignment="1" applyProtection="1">
      <alignment horizontal="center" vertical="center"/>
    </xf>
    <xf numFmtId="167" fontId="2" fillId="0" borderId="10" xfId="0" applyNumberFormat="1" applyFont="1" applyBorder="1" applyAlignment="1" applyProtection="1">
      <alignment horizontal="center" vertical="center"/>
    </xf>
    <xf numFmtId="167" fontId="2" fillId="0" borderId="105" xfId="0" applyNumberFormat="1" applyFont="1" applyBorder="1" applyAlignment="1" applyProtection="1">
      <alignment horizontal="center" vertical="center"/>
    </xf>
    <xf numFmtId="167" fontId="2" fillId="0" borderId="51" xfId="0" applyNumberFormat="1" applyFont="1" applyBorder="1" applyAlignment="1" applyProtection="1">
      <alignment horizontal="center"/>
    </xf>
    <xf numFmtId="167" fontId="2" fillId="0" borderId="50" xfId="0" applyNumberFormat="1" applyFont="1" applyBorder="1" applyAlignment="1" applyProtection="1">
      <alignment horizontal="center"/>
    </xf>
    <xf numFmtId="167" fontId="2" fillId="0" borderId="67" xfId="0" applyNumberFormat="1" applyFont="1" applyBorder="1" applyAlignment="1" applyProtection="1">
      <alignment horizontal="center"/>
    </xf>
    <xf numFmtId="167" fontId="2" fillId="0" borderId="6" xfId="0" applyNumberFormat="1" applyFont="1" applyBorder="1" applyAlignment="1" applyProtection="1">
      <alignment horizontal="center" vertical="center"/>
    </xf>
    <xf numFmtId="167" fontId="2" fillId="0" borderId="5" xfId="0" applyNumberFormat="1" applyFont="1" applyBorder="1" applyAlignment="1" applyProtection="1">
      <alignment horizontal="center"/>
    </xf>
    <xf numFmtId="167" fontId="2" fillId="0" borderId="10" xfId="0" applyNumberFormat="1" applyFont="1" applyBorder="1" applyAlignment="1" applyProtection="1">
      <alignment horizontal="center"/>
    </xf>
    <xf numFmtId="167" fontId="2" fillId="0" borderId="159" xfId="0" applyNumberFormat="1" applyFont="1" applyBorder="1" applyAlignment="1" applyProtection="1">
      <alignment horizontal="center"/>
    </xf>
    <xf numFmtId="167" fontId="2" fillId="0" borderId="3" xfId="0" applyNumberFormat="1" applyFont="1" applyBorder="1" applyAlignment="1" applyProtection="1">
      <alignment horizontal="center" vertical="center"/>
    </xf>
    <xf numFmtId="167" fontId="2" fillId="0" borderId="11" xfId="0" applyNumberFormat="1" applyFont="1" applyBorder="1" applyAlignment="1" applyProtection="1">
      <alignment horizontal="center" vertical="center"/>
    </xf>
    <xf numFmtId="167" fontId="2" fillId="0" borderId="4" xfId="0" applyNumberFormat="1" applyFont="1" applyBorder="1" applyAlignment="1" applyProtection="1">
      <alignment horizontal="center" vertical="center"/>
    </xf>
    <xf numFmtId="167" fontId="2" fillId="0" borderId="3" xfId="0" applyNumberFormat="1" applyFont="1" applyBorder="1" applyAlignment="1" applyProtection="1">
      <alignment horizontal="center"/>
    </xf>
    <xf numFmtId="167" fontId="2" fillId="0" borderId="11" xfId="0" applyNumberFormat="1" applyFont="1" applyBorder="1" applyAlignment="1" applyProtection="1">
      <alignment horizontal="center"/>
    </xf>
    <xf numFmtId="167" fontId="2" fillId="0" borderId="165" xfId="0" applyNumberFormat="1" applyFont="1" applyBorder="1" applyAlignment="1" applyProtection="1">
      <alignment horizontal="center"/>
    </xf>
    <xf numFmtId="167" fontId="2" fillId="0" borderId="99" xfId="0" applyNumberFormat="1" applyFont="1" applyBorder="1" applyAlignment="1" applyProtection="1">
      <alignment horizontal="center" vertical="center"/>
    </xf>
    <xf numFmtId="167" fontId="2" fillId="0" borderId="166" xfId="0" applyNumberFormat="1" applyFont="1" applyBorder="1" applyAlignment="1" applyProtection="1">
      <alignment horizontal="center" vertical="center"/>
    </xf>
    <xf numFmtId="167" fontId="2" fillId="0" borderId="73" xfId="0" applyNumberFormat="1" applyFont="1" applyBorder="1" applyAlignment="1" applyProtection="1">
      <alignment horizontal="center" vertical="center"/>
    </xf>
    <xf numFmtId="167" fontId="2" fillId="0" borderId="99" xfId="0" applyNumberFormat="1" applyFont="1" applyBorder="1" applyAlignment="1" applyProtection="1">
      <alignment horizontal="center"/>
    </xf>
    <xf numFmtId="167" fontId="2" fillId="0" borderId="166" xfId="0" applyNumberFormat="1" applyFont="1" applyBorder="1" applyAlignment="1" applyProtection="1">
      <alignment horizontal="center"/>
    </xf>
    <xf numFmtId="167" fontId="2" fillId="0" borderId="76" xfId="0" applyNumberFormat="1" applyFont="1" applyBorder="1" applyAlignment="1" applyProtection="1">
      <alignment horizontal="center"/>
    </xf>
    <xf numFmtId="166" fontId="2" fillId="0" borderId="167" xfId="0" applyNumberFormat="1" applyFont="1" applyBorder="1" applyAlignment="1" applyProtection="1">
      <alignment horizontal="center" vertical="center"/>
    </xf>
    <xf numFmtId="166" fontId="2" fillId="0" borderId="25" xfId="0" applyNumberFormat="1" applyFont="1" applyBorder="1" applyAlignment="1" applyProtection="1">
      <alignment horizontal="center" vertical="center"/>
    </xf>
    <xf numFmtId="166" fontId="2" fillId="0" borderId="30" xfId="0" applyNumberFormat="1" applyFont="1" applyBorder="1" applyAlignment="1" applyProtection="1">
      <alignment horizontal="center" vertical="center"/>
    </xf>
    <xf numFmtId="166" fontId="2" fillId="0" borderId="168" xfId="0" applyNumberFormat="1" applyFont="1" applyBorder="1" applyAlignment="1" applyProtection="1">
      <alignment horizontal="center" vertical="center"/>
    </xf>
    <xf numFmtId="166" fontId="2" fillId="0" borderId="169" xfId="0" applyNumberFormat="1" applyFont="1" applyBorder="1" applyAlignment="1" applyProtection="1">
      <alignment horizontal="center" vertical="center"/>
    </xf>
    <xf numFmtId="169" fontId="2" fillId="0" borderId="167" xfId="0" applyNumberFormat="1" applyFont="1" applyBorder="1" applyAlignment="1" applyProtection="1">
      <alignment horizontal="center" vertical="center"/>
    </xf>
    <xf numFmtId="169" fontId="2" fillId="0" borderId="170" xfId="0" applyNumberFormat="1" applyFont="1" applyBorder="1" applyAlignment="1" applyProtection="1">
      <alignment horizontal="center" vertical="center"/>
    </xf>
    <xf numFmtId="169" fontId="2" fillId="0" borderId="160" xfId="0" applyNumberFormat="1" applyFont="1" applyBorder="1" applyAlignment="1" applyProtection="1">
      <alignment horizontal="center" vertical="center"/>
    </xf>
    <xf numFmtId="172" fontId="2" fillId="0" borderId="171" xfId="0" applyNumberFormat="1" applyFont="1" applyBorder="1" applyAlignment="1" applyProtection="1">
      <alignment horizontal="center" vertical="center"/>
    </xf>
    <xf numFmtId="172" fontId="2" fillId="0" borderId="160" xfId="0" applyNumberFormat="1" applyFont="1" applyBorder="1" applyAlignment="1" applyProtection="1">
      <alignment horizontal="center" vertical="center"/>
    </xf>
    <xf numFmtId="167" fontId="2" fillId="0" borderId="5" xfId="0" applyNumberFormat="1" applyFont="1" applyFill="1" applyBorder="1" applyAlignment="1" applyProtection="1">
      <alignment horizontal="center" vertical="center"/>
      <protection locked="0"/>
    </xf>
    <xf numFmtId="167" fontId="2" fillId="0" borderId="45" xfId="0" applyNumberFormat="1" applyFont="1" applyFill="1" applyBorder="1" applyAlignment="1" applyProtection="1">
      <alignment horizontal="center" vertical="center"/>
      <protection locked="0"/>
    </xf>
    <xf numFmtId="167" fontId="2" fillId="0" borderId="10" xfId="0" applyNumberFormat="1" applyFont="1" applyFill="1" applyBorder="1" applyAlignment="1" applyProtection="1">
      <alignment horizontal="center" vertical="center"/>
      <protection locked="0"/>
    </xf>
    <xf numFmtId="167" fontId="2" fillId="0" borderId="172" xfId="0" applyNumberFormat="1" applyFont="1" applyFill="1" applyBorder="1" applyAlignment="1" applyProtection="1">
      <alignment horizontal="center" vertical="center"/>
      <protection locked="0"/>
    </xf>
    <xf numFmtId="167" fontId="2" fillId="0" borderId="161" xfId="0" applyNumberFormat="1" applyFont="1" applyFill="1" applyBorder="1" applyAlignment="1" applyProtection="1">
      <alignment horizontal="center" vertical="center"/>
      <protection locked="0"/>
    </xf>
    <xf numFmtId="167" fontId="2" fillId="0" borderId="173" xfId="0" applyNumberFormat="1" applyFont="1" applyFill="1" applyBorder="1" applyAlignment="1" applyProtection="1">
      <alignment horizontal="center" vertical="center"/>
      <protection locked="0"/>
    </xf>
    <xf numFmtId="167" fontId="2" fillId="0" borderId="6" xfId="0" applyNumberFormat="1" applyFont="1" applyFill="1" applyBorder="1" applyAlignment="1" applyProtection="1">
      <alignment horizontal="center" vertical="center"/>
      <protection locked="0"/>
    </xf>
    <xf numFmtId="167" fontId="2" fillId="0" borderId="3" xfId="0" applyNumberFormat="1" applyFont="1" applyFill="1" applyBorder="1" applyAlignment="1" applyProtection="1">
      <alignment horizontal="center" vertical="center"/>
      <protection locked="0"/>
    </xf>
    <xf numFmtId="167" fontId="2" fillId="0" borderId="26" xfId="0" applyNumberFormat="1" applyFont="1" applyFill="1" applyBorder="1" applyAlignment="1" applyProtection="1">
      <alignment horizontal="center" vertical="center"/>
      <protection locked="0"/>
    </xf>
    <xf numFmtId="167" fontId="2" fillId="0" borderId="11" xfId="0" applyNumberFormat="1" applyFont="1" applyFill="1" applyBorder="1" applyAlignment="1" applyProtection="1">
      <alignment horizontal="center" vertical="center"/>
      <protection locked="0"/>
    </xf>
    <xf numFmtId="167" fontId="2" fillId="0" borderId="163" xfId="0" applyNumberFormat="1" applyFont="1" applyFill="1" applyBorder="1" applyAlignment="1" applyProtection="1">
      <alignment horizontal="center" vertical="center"/>
      <protection locked="0"/>
    </xf>
    <xf numFmtId="167" fontId="2" fillId="0" borderId="4" xfId="0" applyNumberFormat="1" applyFont="1" applyFill="1" applyBorder="1" applyAlignment="1" applyProtection="1">
      <alignment horizontal="center" vertical="center"/>
      <protection locked="0"/>
    </xf>
    <xf numFmtId="167" fontId="2" fillId="0" borderId="99" xfId="0" applyNumberFormat="1" applyFont="1" applyFill="1" applyBorder="1" applyAlignment="1" applyProtection="1">
      <alignment horizontal="center" vertical="center"/>
      <protection locked="0"/>
    </xf>
    <xf numFmtId="167" fontId="2" fillId="0" borderId="75" xfId="0" applyNumberFormat="1" applyFont="1" applyFill="1" applyBorder="1" applyAlignment="1" applyProtection="1">
      <alignment horizontal="center" vertical="center"/>
      <protection locked="0"/>
    </xf>
    <xf numFmtId="167" fontId="2" fillId="0" borderId="166" xfId="0" applyNumberFormat="1" applyFont="1" applyFill="1" applyBorder="1" applyAlignment="1" applyProtection="1">
      <alignment horizontal="center" vertical="center"/>
      <protection locked="0"/>
    </xf>
    <xf numFmtId="167" fontId="2" fillId="0" borderId="74" xfId="0" applyNumberFormat="1" applyFont="1" applyFill="1" applyBorder="1" applyAlignment="1" applyProtection="1">
      <alignment horizontal="center" vertical="center"/>
      <protection locked="0"/>
    </xf>
    <xf numFmtId="167" fontId="2" fillId="0" borderId="73" xfId="0" applyNumberFormat="1" applyFont="1" applyFill="1" applyBorder="1" applyAlignment="1" applyProtection="1">
      <alignment horizontal="center" vertical="center"/>
      <protection locked="0"/>
    </xf>
    <xf numFmtId="166" fontId="2" fillId="0" borderId="168" xfId="0" applyNumberFormat="1" applyFont="1" applyFill="1" applyBorder="1" applyAlignment="1" applyProtection="1">
      <alignment horizontal="center" vertical="center"/>
      <protection locked="0"/>
    </xf>
    <xf numFmtId="166" fontId="2" fillId="0" borderId="79" xfId="0" applyNumberFormat="1" applyFont="1" applyFill="1" applyBorder="1" applyAlignment="1" applyProtection="1">
      <alignment horizontal="center" vertical="center"/>
      <protection locked="0"/>
    </xf>
    <xf numFmtId="166" fontId="2" fillId="0" borderId="167" xfId="0" applyNumberFormat="1" applyFont="1" applyFill="1" applyBorder="1" applyAlignment="1" applyProtection="1">
      <alignment horizontal="center" vertical="center"/>
      <protection locked="0"/>
    </xf>
    <xf numFmtId="166" fontId="2" fillId="0" borderId="170" xfId="0" applyNumberFormat="1" applyFont="1" applyFill="1" applyBorder="1" applyAlignment="1" applyProtection="1">
      <alignment horizontal="center" vertical="center"/>
      <protection locked="0"/>
    </xf>
    <xf numFmtId="1" fontId="2" fillId="0" borderId="91" xfId="0" applyNumberFormat="1" applyFont="1" applyFill="1" applyBorder="1" applyAlignment="1" applyProtection="1">
      <alignment horizontal="center" vertical="center"/>
      <protection locked="0"/>
    </xf>
    <xf numFmtId="1" fontId="2" fillId="0" borderId="118" xfId="0" applyNumberFormat="1" applyFont="1" applyFill="1" applyBorder="1" applyAlignment="1" applyProtection="1">
      <alignment horizontal="center" vertical="center"/>
      <protection locked="0"/>
    </xf>
    <xf numFmtId="1" fontId="2" fillId="0" borderId="168" xfId="0" applyNumberFormat="1" applyFont="1" applyFill="1" applyBorder="1" applyAlignment="1" applyProtection="1">
      <alignment horizontal="center" vertical="center"/>
      <protection locked="0"/>
    </xf>
    <xf numFmtId="1" fontId="2" fillId="0" borderId="79" xfId="0" applyNumberFormat="1" applyFont="1" applyFill="1" applyBorder="1" applyAlignment="1" applyProtection="1">
      <alignment horizontal="center" vertical="center"/>
      <protection locked="0"/>
    </xf>
    <xf numFmtId="0" fontId="2" fillId="0" borderId="140" xfId="0" applyFont="1" applyFill="1" applyBorder="1"/>
    <xf numFmtId="0" fontId="2" fillId="0" borderId="160" xfId="0" applyFont="1" applyFill="1" applyBorder="1"/>
    <xf numFmtId="166" fontId="2" fillId="0" borderId="27" xfId="0" applyNumberFormat="1" applyFont="1" applyBorder="1" applyAlignment="1" applyProtection="1">
      <alignment horizontal="center" vertical="center"/>
    </xf>
    <xf numFmtId="166" fontId="2" fillId="0" borderId="160" xfId="0" applyNumberFormat="1" applyFont="1" applyBorder="1" applyAlignment="1" applyProtection="1">
      <alignment horizontal="center" vertical="center"/>
    </xf>
    <xf numFmtId="166" fontId="2" fillId="0" borderId="170" xfId="0" applyNumberFormat="1" applyFont="1" applyBorder="1" applyAlignment="1" applyProtection="1">
      <alignment horizontal="center" vertical="center"/>
    </xf>
    <xf numFmtId="166" fontId="2" fillId="0" borderId="79" xfId="0" applyNumberFormat="1" applyFont="1" applyBorder="1" applyAlignment="1" applyProtection="1">
      <alignment horizontal="center" vertical="center"/>
    </xf>
    <xf numFmtId="166" fontId="2" fillId="0" borderId="46" xfId="0" applyNumberFormat="1" applyFont="1" applyBorder="1" applyAlignment="1" applyProtection="1">
      <alignment horizontal="center" vertical="center"/>
    </xf>
    <xf numFmtId="167" fontId="2" fillId="0" borderId="77" xfId="0" applyNumberFormat="1" applyFont="1" applyBorder="1" applyAlignment="1" applyProtection="1">
      <alignment horizontal="center" vertical="center"/>
    </xf>
    <xf numFmtId="167" fontId="2" fillId="0" borderId="174" xfId="0" applyNumberFormat="1" applyFont="1" applyBorder="1" applyAlignment="1" applyProtection="1">
      <alignment horizontal="center" vertical="center"/>
    </xf>
    <xf numFmtId="167" fontId="2" fillId="0" borderId="79" xfId="0" applyNumberFormat="1" applyFont="1" applyBorder="1" applyAlignment="1" applyProtection="1">
      <alignment horizontal="center" vertical="center"/>
    </xf>
    <xf numFmtId="166" fontId="2" fillId="0" borderId="59" xfId="0" applyNumberFormat="1" applyFont="1" applyFill="1" applyBorder="1" applyAlignment="1">
      <alignment horizontal="center" vertical="center"/>
    </xf>
    <xf numFmtId="166" fontId="2" fillId="0" borderId="64" xfId="0" applyNumberFormat="1" applyFont="1" applyFill="1" applyBorder="1" applyAlignment="1">
      <alignment horizontal="center" vertical="center"/>
    </xf>
    <xf numFmtId="166" fontId="2" fillId="0" borderId="62" xfId="0" applyNumberFormat="1" applyFont="1" applyFill="1" applyBorder="1" applyAlignment="1">
      <alignment horizontal="center" vertical="center"/>
    </xf>
    <xf numFmtId="166" fontId="2" fillId="0" borderId="58" xfId="0" applyNumberFormat="1" applyFont="1" applyFill="1" applyBorder="1" applyAlignment="1">
      <alignment horizontal="center" vertical="center"/>
    </xf>
    <xf numFmtId="173" fontId="2" fillId="0" borderId="59" xfId="0" applyNumberFormat="1" applyFont="1" applyBorder="1" applyAlignment="1" applyProtection="1">
      <alignment horizontal="center" vertical="center"/>
    </xf>
    <xf numFmtId="166" fontId="2" fillId="0" borderId="62" xfId="0" applyNumberFormat="1" applyFont="1" applyBorder="1" applyAlignment="1" applyProtection="1">
      <alignment horizontal="center" vertical="center"/>
    </xf>
    <xf numFmtId="166" fontId="2" fillId="0" borderId="175" xfId="0" applyNumberFormat="1" applyFont="1" applyBorder="1" applyAlignment="1" applyProtection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176" xfId="0" applyFont="1" applyBorder="1" applyAlignment="1">
      <alignment horizontal="center" vertical="center" wrapText="1"/>
    </xf>
    <xf numFmtId="166" fontId="2" fillId="0" borderId="53" xfId="0" applyNumberFormat="1" applyFont="1" applyFill="1" applyBorder="1" applyAlignment="1" applyProtection="1">
      <alignment horizontal="center" vertical="center"/>
      <protection locked="0"/>
    </xf>
    <xf numFmtId="167" fontId="2" fillId="0" borderId="55" xfId="0" applyNumberFormat="1" applyFont="1" applyBorder="1" applyAlignment="1">
      <alignment horizontal="center"/>
    </xf>
    <xf numFmtId="167" fontId="2" fillId="0" borderId="184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67" xfId="0" applyFont="1" applyBorder="1" applyAlignment="1">
      <alignment horizontal="center"/>
    </xf>
    <xf numFmtId="0" fontId="4" fillId="2" borderId="92" xfId="6" applyFont="1" applyFill="1" applyBorder="1" applyAlignment="1">
      <alignment horizontal="center" vertical="center"/>
    </xf>
    <xf numFmtId="167" fontId="2" fillId="2" borderId="52" xfId="6" applyNumberFormat="1" applyFont="1" applyFill="1" applyBorder="1" applyAlignment="1" applyProtection="1">
      <alignment horizontal="center" vertical="center"/>
      <protection locked="0"/>
    </xf>
    <xf numFmtId="167" fontId="2" fillId="2" borderId="37" xfId="6" applyNumberFormat="1" applyFont="1" applyFill="1" applyBorder="1" applyAlignment="1" applyProtection="1">
      <alignment horizontal="center" vertical="center"/>
      <protection locked="0"/>
    </xf>
    <xf numFmtId="0" fontId="1" fillId="2" borderId="107" xfId="6" applyFont="1" applyFill="1" applyBorder="1" applyAlignment="1">
      <alignment horizontal="center" vertical="center"/>
    </xf>
    <xf numFmtId="0" fontId="4" fillId="2" borderId="51" xfId="6" applyFont="1" applyFill="1" applyBorder="1" applyAlignment="1">
      <alignment horizontal="center" vertical="center"/>
    </xf>
    <xf numFmtId="0" fontId="4" fillId="2" borderId="65" xfId="6" applyFont="1" applyFill="1" applyBorder="1" applyAlignment="1">
      <alignment horizontal="center" vertical="center"/>
    </xf>
    <xf numFmtId="49" fontId="1" fillId="2" borderId="86" xfId="6" applyNumberFormat="1" applyFont="1" applyFill="1" applyBorder="1" applyAlignment="1">
      <alignment horizontal="center" vertical="center"/>
    </xf>
    <xf numFmtId="168" fontId="4" fillId="0" borderId="177" xfId="0" applyNumberFormat="1" applyFont="1" applyBorder="1" applyAlignment="1">
      <alignment horizontal="center" vertical="center" wrapText="1"/>
    </xf>
    <xf numFmtId="0" fontId="0" fillId="0" borderId="113" xfId="0" applyBorder="1" applyAlignment="1">
      <alignment vertical="center"/>
    </xf>
    <xf numFmtId="0" fontId="4" fillId="0" borderId="74" xfId="0" applyFont="1" applyBorder="1" applyAlignment="1">
      <alignment horizontal="center" vertical="center" wrapText="1"/>
    </xf>
    <xf numFmtId="0" fontId="0" fillId="0" borderId="180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8" fontId="4" fillId="0" borderId="74" xfId="0" applyNumberFormat="1" applyFont="1" applyBorder="1" applyAlignment="1">
      <alignment horizontal="center" vertical="center" wrapText="1"/>
    </xf>
    <xf numFmtId="0" fontId="0" fillId="0" borderId="166" xfId="0" applyBorder="1" applyAlignment="1">
      <alignment horizontal="center" vertical="center" wrapText="1"/>
    </xf>
    <xf numFmtId="0" fontId="4" fillId="0" borderId="179" xfId="0" applyFont="1" applyBorder="1" applyAlignment="1">
      <alignment horizontal="center" vertical="center" wrapText="1"/>
    </xf>
    <xf numFmtId="0" fontId="0" fillId="0" borderId="130" xfId="0" applyBorder="1" applyAlignment="1">
      <alignment vertical="center"/>
    </xf>
    <xf numFmtId="0" fontId="4" fillId="0" borderId="166" xfId="0" applyFont="1" applyBorder="1" applyAlignment="1">
      <alignment horizontal="center" vertical="center" wrapText="1"/>
    </xf>
    <xf numFmtId="0" fontId="0" fillId="0" borderId="134" xfId="0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/>
    </xf>
    <xf numFmtId="0" fontId="2" fillId="0" borderId="135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35" xfId="0" applyFont="1" applyBorder="1" applyAlignment="1">
      <alignment horizontal="center" vertical="center"/>
    </xf>
    <xf numFmtId="168" fontId="4" fillId="0" borderId="178" xfId="0" applyNumberFormat="1" applyFont="1" applyBorder="1" applyAlignment="1">
      <alignment horizontal="center" vertical="center" wrapText="1"/>
    </xf>
    <xf numFmtId="0" fontId="0" fillId="0" borderId="89" xfId="0" applyBorder="1" applyAlignment="1">
      <alignment vertical="center"/>
    </xf>
    <xf numFmtId="0" fontId="4" fillId="2" borderId="172" xfId="2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2" borderId="181" xfId="2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/>
    </xf>
    <xf numFmtId="0" fontId="4" fillId="2" borderId="182" xfId="2" applyFont="1" applyFill="1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4" fillId="0" borderId="183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4" fillId="0" borderId="183" xfId="0" applyFont="1" applyBorder="1" applyAlignment="1" applyProtection="1">
      <alignment horizontal="center" vertical="center" wrapText="1"/>
      <protection locked="0"/>
    </xf>
    <xf numFmtId="0" fontId="0" fillId="0" borderId="110" xfId="0" applyBorder="1" applyAlignment="1">
      <alignment horizontal="center" vertical="center" wrapText="1"/>
    </xf>
    <xf numFmtId="0" fontId="4" fillId="2" borderId="183" xfId="2" applyFont="1" applyFill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/>
    </xf>
    <xf numFmtId="0" fontId="4" fillId="2" borderId="47" xfId="4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/>
    </xf>
    <xf numFmtId="0" fontId="4" fillId="0" borderId="47" xfId="5" applyFont="1" applyBorder="1" applyAlignment="1">
      <alignment horizontal="center" vertical="center"/>
    </xf>
    <xf numFmtId="0" fontId="2" fillId="0" borderId="23" xfId="0" applyFont="1" applyBorder="1" applyAlignment="1"/>
    <xf numFmtId="0" fontId="4" fillId="2" borderId="34" xfId="6" applyFont="1" applyFill="1" applyBorder="1" applyAlignment="1">
      <alignment horizontal="center"/>
    </xf>
    <xf numFmtId="0" fontId="4" fillId="2" borderId="32" xfId="6" applyFont="1" applyFill="1" applyBorder="1" applyAlignment="1">
      <alignment horizontal="center"/>
    </xf>
    <xf numFmtId="0" fontId="4" fillId="2" borderId="33" xfId="6" applyFont="1" applyFill="1" applyBorder="1" applyAlignment="1">
      <alignment horizontal="center"/>
    </xf>
    <xf numFmtId="0" fontId="5" fillId="0" borderId="34" xfId="12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4" fillId="0" borderId="88" xfId="12" applyFont="1" applyFill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5" fillId="2" borderId="34" xfId="8" applyFont="1" applyFill="1" applyBorder="1" applyAlignment="1">
      <alignment horizontal="center" vertical="center"/>
    </xf>
    <xf numFmtId="0" fontId="5" fillId="2" borderId="32" xfId="8" applyFont="1" applyFill="1" applyBorder="1" applyAlignment="1">
      <alignment horizontal="center" vertical="center"/>
    </xf>
    <xf numFmtId="0" fontId="5" fillId="2" borderId="33" xfId="8" applyFont="1" applyFill="1" applyBorder="1" applyAlignment="1">
      <alignment horizontal="center" vertical="center"/>
    </xf>
    <xf numFmtId="0" fontId="5" fillId="0" borderId="34" xfId="8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2" borderId="0" xfId="9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5" borderId="85" xfId="10" applyFont="1" applyFill="1" applyBorder="1" applyAlignment="1">
      <alignment horizontal="center" vertical="center"/>
    </xf>
    <xf numFmtId="0" fontId="0" fillId="0" borderId="62" xfId="0" applyBorder="1" applyAlignment="1"/>
    <xf numFmtId="0" fontId="0" fillId="0" borderId="135" xfId="0" applyBorder="1" applyAlignment="1"/>
    <xf numFmtId="0" fontId="4" fillId="0" borderId="56" xfId="1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5" fillId="0" borderId="0" xfId="10" applyFont="1" applyFill="1" applyBorder="1" applyAlignment="1">
      <alignment horizontal="center" vertical="center"/>
    </xf>
    <xf numFmtId="166" fontId="4" fillId="0" borderId="56" xfId="1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65" fontId="4" fillId="0" borderId="85" xfId="14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135" xfId="0" applyBorder="1" applyAlignment="1">
      <alignment horizontal="center" vertical="center" wrapText="1"/>
    </xf>
    <xf numFmtId="165" fontId="5" fillId="5" borderId="85" xfId="14" applyFont="1" applyFill="1" applyBorder="1" applyAlignment="1">
      <alignment horizontal="center" vertical="center" wrapText="1"/>
    </xf>
    <xf numFmtId="0" fontId="4" fillId="0" borderId="85" xfId="10" applyFont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wrapText="1"/>
    </xf>
    <xf numFmtId="0" fontId="0" fillId="0" borderId="0" xfId="0" applyAlignment="1"/>
  </cellXfs>
  <cellStyles count="15">
    <cellStyle name="Komma" xfId="1" builtinId="3"/>
    <cellStyle name="Standard" xfId="0" builtinId="0"/>
    <cellStyle name="Standard_Tab2a" xfId="2" xr:uid="{00000000-0005-0000-0000-000002000000}"/>
    <cellStyle name="Standard_Tab3" xfId="3" xr:uid="{00000000-0005-0000-0000-000003000000}"/>
    <cellStyle name="Standard_TAB4A" xfId="4" xr:uid="{00000000-0005-0000-0000-000004000000}"/>
    <cellStyle name="Standard_TAB4B" xfId="5" xr:uid="{00000000-0005-0000-0000-000005000000}"/>
    <cellStyle name="Standard_TAB5" xfId="6" xr:uid="{00000000-0005-0000-0000-000006000000}"/>
    <cellStyle name="Standard_TAB5A_94" xfId="7" xr:uid="{00000000-0005-0000-0000-000007000000}"/>
    <cellStyle name="Standard_TAB5B_94" xfId="8" xr:uid="{00000000-0005-0000-0000-000008000000}"/>
    <cellStyle name="Standard_TAB5D_94" xfId="9" xr:uid="{00000000-0005-0000-0000-000009000000}"/>
    <cellStyle name="Standard_TAB5F" xfId="10" xr:uid="{00000000-0005-0000-0000-00000A000000}"/>
    <cellStyle name="Standard_TAB6" xfId="11" xr:uid="{00000000-0005-0000-0000-00000B000000}"/>
    <cellStyle name="Standard_TAB7" xfId="12" xr:uid="{00000000-0005-0000-0000-00000C000000}"/>
    <cellStyle name="Standard_TAB7_94" xfId="13" xr:uid="{00000000-0005-0000-0000-00000D000000}"/>
    <cellStyle name="Währung" xfId="14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1:N41"/>
  <sheetViews>
    <sheetView showGridLines="0" zoomScaleNormal="100" workbookViewId="0">
      <selection activeCell="E5" sqref="E5"/>
    </sheetView>
  </sheetViews>
  <sheetFormatPr baseColWidth="10" defaultRowHeight="12.75" x14ac:dyDescent="0.2"/>
  <cols>
    <col min="1" max="1" width="1.7109375" style="1" customWidth="1"/>
    <col min="2" max="2" width="20.7109375" style="1" customWidth="1"/>
    <col min="3" max="14" width="15.7109375" style="1" customWidth="1"/>
    <col min="15" max="15" width="1.7109375" style="1" customWidth="1"/>
    <col min="16" max="16384" width="11.42578125" style="1"/>
  </cols>
  <sheetData>
    <row r="1" spans="2:14" ht="15" customHeight="1" x14ac:dyDescent="0.25">
      <c r="B1" s="4" t="s">
        <v>100</v>
      </c>
      <c r="C1" s="4" t="s">
        <v>298</v>
      </c>
    </row>
    <row r="2" spans="2:14" ht="15" customHeight="1" x14ac:dyDescent="0.25">
      <c r="B2" s="4"/>
      <c r="C2" s="4" t="s">
        <v>297</v>
      </c>
    </row>
    <row r="3" spans="2:14" ht="15" customHeight="1" x14ac:dyDescent="0.25">
      <c r="C3" s="4" t="s">
        <v>205</v>
      </c>
      <c r="D3" s="2"/>
    </row>
    <row r="4" spans="2:14" ht="15.75" x14ac:dyDescent="0.25">
      <c r="C4" s="4"/>
    </row>
    <row r="5" spans="2:14" x14ac:dyDescent="0.2">
      <c r="C5" s="3" t="s">
        <v>0</v>
      </c>
      <c r="G5" s="3" t="s">
        <v>69</v>
      </c>
      <c r="H5" s="3"/>
    </row>
    <row r="6" spans="2:14" ht="13.9" customHeight="1" thickBot="1" x14ac:dyDescent="0.25"/>
    <row r="7" spans="2:14" ht="20.100000000000001" customHeight="1" thickTop="1" thickBot="1" x14ac:dyDescent="0.25">
      <c r="B7" s="276"/>
      <c r="C7" s="887" t="s">
        <v>178</v>
      </c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9"/>
    </row>
    <row r="8" spans="2:14" ht="8.1" customHeight="1" thickTop="1" thickBot="1" x14ac:dyDescent="0.25">
      <c r="B8" s="132"/>
      <c r="C8" s="275"/>
      <c r="D8" s="478"/>
      <c r="E8" s="478"/>
      <c r="F8" s="478"/>
      <c r="G8" s="478"/>
      <c r="H8" s="478"/>
      <c r="I8" s="479"/>
      <c r="J8" s="479"/>
      <c r="K8" s="479"/>
      <c r="L8" s="479"/>
      <c r="M8" s="479"/>
      <c r="N8" s="479"/>
    </row>
    <row r="9" spans="2:14" ht="18" customHeight="1" thickTop="1" thickBot="1" x14ac:dyDescent="0.25">
      <c r="B9" s="132"/>
      <c r="C9" s="181" t="s">
        <v>2</v>
      </c>
      <c r="D9" s="216"/>
      <c r="E9" s="217" t="s">
        <v>3</v>
      </c>
      <c r="F9" s="216"/>
      <c r="G9" s="216"/>
      <c r="H9" s="216"/>
      <c r="I9" s="890" t="s">
        <v>272</v>
      </c>
      <c r="J9" s="900"/>
      <c r="K9" s="900"/>
      <c r="L9" s="900"/>
      <c r="M9" s="900"/>
      <c r="N9" s="886"/>
    </row>
    <row r="10" spans="2:14" ht="18" customHeight="1" thickBot="1" x14ac:dyDescent="0.25">
      <c r="B10" s="687"/>
      <c r="C10" s="904" t="s">
        <v>4</v>
      </c>
      <c r="D10" s="894" t="s">
        <v>5</v>
      </c>
      <c r="E10" s="892" t="s">
        <v>268</v>
      </c>
      <c r="F10" s="893"/>
      <c r="G10" s="883" t="s">
        <v>5</v>
      </c>
      <c r="H10" s="884"/>
      <c r="I10" s="892" t="s">
        <v>268</v>
      </c>
      <c r="J10" s="893"/>
      <c r="K10" s="884"/>
      <c r="L10" s="883" t="s">
        <v>5</v>
      </c>
      <c r="M10" s="896"/>
      <c r="N10" s="897"/>
    </row>
    <row r="11" spans="2:14" ht="30" customHeight="1" thickTop="1" thickBot="1" x14ac:dyDescent="0.25">
      <c r="B11" s="688" t="s">
        <v>93</v>
      </c>
      <c r="C11" s="905"/>
      <c r="D11" s="895"/>
      <c r="E11" s="684" t="s">
        <v>269</v>
      </c>
      <c r="F11" s="689" t="s">
        <v>270</v>
      </c>
      <c r="G11" s="686" t="s">
        <v>269</v>
      </c>
      <c r="H11" s="689" t="s">
        <v>270</v>
      </c>
      <c r="I11" s="684" t="s">
        <v>269</v>
      </c>
      <c r="J11" s="685" t="s">
        <v>270</v>
      </c>
      <c r="K11" s="689" t="s">
        <v>271</v>
      </c>
      <c r="L11" s="690" t="s">
        <v>269</v>
      </c>
      <c r="M11" s="685" t="s">
        <v>270</v>
      </c>
      <c r="N11" s="691" t="s">
        <v>271</v>
      </c>
    </row>
    <row r="12" spans="2:14" ht="15" customHeight="1" x14ac:dyDescent="0.2">
      <c r="B12" s="141" t="s">
        <v>130</v>
      </c>
      <c r="C12" s="824"/>
      <c r="D12" s="825"/>
      <c r="E12" s="824"/>
      <c r="F12" s="826"/>
      <c r="G12" s="827"/>
      <c r="H12" s="828"/>
      <c r="I12" s="792">
        <f>C12+E12</f>
        <v>0</v>
      </c>
      <c r="J12" s="793">
        <f>F12</f>
        <v>0</v>
      </c>
      <c r="K12" s="794">
        <f>I12+J12</f>
        <v>0</v>
      </c>
      <c r="L12" s="795">
        <f t="shared" ref="L12:L19" si="0">D12+G12</f>
        <v>0</v>
      </c>
      <c r="M12" s="796">
        <f t="shared" ref="M12:M19" si="1">H12</f>
        <v>0</v>
      </c>
      <c r="N12" s="797">
        <f>L12+M12</f>
        <v>0</v>
      </c>
    </row>
    <row r="13" spans="2:14" ht="15" customHeight="1" x14ac:dyDescent="0.2">
      <c r="B13" s="141" t="s">
        <v>10</v>
      </c>
      <c r="C13" s="824"/>
      <c r="D13" s="825"/>
      <c r="E13" s="824"/>
      <c r="F13" s="826"/>
      <c r="G13" s="829"/>
      <c r="H13" s="830"/>
      <c r="I13" s="792">
        <f t="shared" ref="I13:I19" si="2">C13+E13</f>
        <v>0</v>
      </c>
      <c r="J13" s="793">
        <f t="shared" ref="J13:J18" si="3">F13</f>
        <v>0</v>
      </c>
      <c r="K13" s="798">
        <f>I13+J13</f>
        <v>0</v>
      </c>
      <c r="L13" s="799">
        <f t="shared" si="0"/>
        <v>0</v>
      </c>
      <c r="M13" s="800">
        <f t="shared" si="1"/>
        <v>0</v>
      </c>
      <c r="N13" s="801">
        <f t="shared" ref="N13:N19" si="4">L13+M13</f>
        <v>0</v>
      </c>
    </row>
    <row r="14" spans="2:14" ht="15" customHeight="1" x14ac:dyDescent="0.2">
      <c r="B14" s="141" t="s">
        <v>277</v>
      </c>
      <c r="C14" s="824"/>
      <c r="D14" s="825">
        <v>0</v>
      </c>
      <c r="E14" s="824"/>
      <c r="F14" s="826"/>
      <c r="G14" s="829"/>
      <c r="H14" s="830"/>
      <c r="I14" s="792">
        <f t="shared" si="2"/>
        <v>0</v>
      </c>
      <c r="J14" s="793">
        <f t="shared" si="3"/>
        <v>0</v>
      </c>
      <c r="K14" s="798">
        <f t="shared" ref="K14:K19" si="5">I14+J14</f>
        <v>0</v>
      </c>
      <c r="L14" s="799">
        <f t="shared" si="0"/>
        <v>0</v>
      </c>
      <c r="M14" s="800">
        <f t="shared" si="1"/>
        <v>0</v>
      </c>
      <c r="N14" s="801">
        <f t="shared" si="4"/>
        <v>0</v>
      </c>
    </row>
    <row r="15" spans="2:14" ht="15" customHeight="1" x14ac:dyDescent="0.2">
      <c r="B15" s="141" t="s">
        <v>278</v>
      </c>
      <c r="C15" s="824"/>
      <c r="D15" s="825"/>
      <c r="E15" s="824"/>
      <c r="F15" s="826"/>
      <c r="G15" s="829"/>
      <c r="H15" s="830"/>
      <c r="I15" s="792">
        <f t="shared" si="2"/>
        <v>0</v>
      </c>
      <c r="J15" s="793">
        <f t="shared" si="3"/>
        <v>0</v>
      </c>
      <c r="K15" s="798">
        <f t="shared" si="5"/>
        <v>0</v>
      </c>
      <c r="L15" s="799">
        <f t="shared" si="0"/>
        <v>0</v>
      </c>
      <c r="M15" s="800">
        <f t="shared" si="1"/>
        <v>0</v>
      </c>
      <c r="N15" s="801">
        <f t="shared" si="4"/>
        <v>0</v>
      </c>
    </row>
    <row r="16" spans="2:14" ht="15" customHeight="1" x14ac:dyDescent="0.2">
      <c r="B16" s="141" t="s">
        <v>11</v>
      </c>
      <c r="C16" s="824"/>
      <c r="D16" s="825"/>
      <c r="E16" s="824"/>
      <c r="F16" s="826"/>
      <c r="G16" s="829"/>
      <c r="H16" s="830"/>
      <c r="I16" s="792">
        <f t="shared" si="2"/>
        <v>0</v>
      </c>
      <c r="J16" s="793">
        <f t="shared" si="3"/>
        <v>0</v>
      </c>
      <c r="K16" s="798">
        <f t="shared" si="5"/>
        <v>0</v>
      </c>
      <c r="L16" s="799">
        <f t="shared" si="0"/>
        <v>0</v>
      </c>
      <c r="M16" s="800">
        <f t="shared" si="1"/>
        <v>0</v>
      </c>
      <c r="N16" s="801">
        <f t="shared" si="4"/>
        <v>0</v>
      </c>
    </row>
    <row r="17" spans="2:14" ht="15" customHeight="1" thickBot="1" x14ac:dyDescent="0.25">
      <c r="B17" s="508" t="s">
        <v>12</v>
      </c>
      <c r="C17" s="831"/>
      <c r="D17" s="832"/>
      <c r="E17" s="831"/>
      <c r="F17" s="833"/>
      <c r="G17" s="834"/>
      <c r="H17" s="835"/>
      <c r="I17" s="802">
        <f t="shared" si="2"/>
        <v>0</v>
      </c>
      <c r="J17" s="803">
        <f t="shared" si="3"/>
        <v>0</v>
      </c>
      <c r="K17" s="804">
        <f t="shared" si="5"/>
        <v>0</v>
      </c>
      <c r="L17" s="805">
        <f t="shared" si="0"/>
        <v>0</v>
      </c>
      <c r="M17" s="806">
        <f t="shared" si="1"/>
        <v>0</v>
      </c>
      <c r="N17" s="807">
        <f t="shared" si="4"/>
        <v>0</v>
      </c>
    </row>
    <row r="18" spans="2:14" ht="15" customHeight="1" thickBot="1" x14ac:dyDescent="0.25">
      <c r="B18" s="509" t="s">
        <v>169</v>
      </c>
      <c r="C18" s="836"/>
      <c r="D18" s="837"/>
      <c r="E18" s="836"/>
      <c r="F18" s="838"/>
      <c r="G18" s="839"/>
      <c r="H18" s="840"/>
      <c r="I18" s="808">
        <f t="shared" si="2"/>
        <v>0</v>
      </c>
      <c r="J18" s="809">
        <f t="shared" si="3"/>
        <v>0</v>
      </c>
      <c r="K18" s="810">
        <f t="shared" si="5"/>
        <v>0</v>
      </c>
      <c r="L18" s="811">
        <f t="shared" si="0"/>
        <v>0</v>
      </c>
      <c r="M18" s="812">
        <f t="shared" si="1"/>
        <v>0</v>
      </c>
      <c r="N18" s="813">
        <f t="shared" si="4"/>
        <v>0</v>
      </c>
    </row>
    <row r="19" spans="2:14" s="480" customFormat="1" ht="15" customHeight="1" thickBot="1" x14ac:dyDescent="0.25">
      <c r="B19" s="142" t="s">
        <v>170</v>
      </c>
      <c r="C19" s="836"/>
      <c r="D19" s="837"/>
      <c r="E19" s="836"/>
      <c r="F19" s="838"/>
      <c r="G19" s="839"/>
      <c r="H19" s="840"/>
      <c r="I19" s="808">
        <f t="shared" si="2"/>
        <v>0</v>
      </c>
      <c r="J19" s="809">
        <f>F19</f>
        <v>0</v>
      </c>
      <c r="K19" s="810">
        <f t="shared" si="5"/>
        <v>0</v>
      </c>
      <c r="L19" s="811">
        <f t="shared" si="0"/>
        <v>0</v>
      </c>
      <c r="M19" s="812">
        <f t="shared" si="1"/>
        <v>0</v>
      </c>
      <c r="N19" s="813">
        <f t="shared" si="4"/>
        <v>0</v>
      </c>
    </row>
    <row r="20" spans="2:14" s="480" customFormat="1" ht="20.100000000000001" customHeight="1" thickBot="1" x14ac:dyDescent="0.25">
      <c r="B20" s="143" t="s">
        <v>92</v>
      </c>
      <c r="C20" s="791" t="str">
        <f t="shared" ref="C20:H20" si="6">IF(SUM(C12:C19)=0,"",SUM(C12:C19))</f>
        <v/>
      </c>
      <c r="D20" s="858" t="str">
        <f t="shared" si="6"/>
        <v/>
      </c>
      <c r="E20" s="791" t="str">
        <f t="shared" si="6"/>
        <v/>
      </c>
      <c r="F20" s="858" t="str">
        <f t="shared" si="6"/>
        <v/>
      </c>
      <c r="G20" s="791" t="str">
        <f t="shared" si="6"/>
        <v/>
      </c>
      <c r="H20" s="858" t="str">
        <f t="shared" si="6"/>
        <v/>
      </c>
      <c r="I20" s="791">
        <f>SUM(I12:I19)</f>
        <v>0</v>
      </c>
      <c r="J20" s="856">
        <f>SUM(J12:J19)</f>
        <v>0</v>
      </c>
      <c r="K20" s="858">
        <f>SUM(K12:K19)</f>
        <v>0</v>
      </c>
      <c r="L20" s="791">
        <f>SUM(L12:L19)</f>
        <v>0</v>
      </c>
      <c r="M20" s="856">
        <f>SUM(M12:M19)</f>
        <v>0</v>
      </c>
      <c r="N20" s="857">
        <f>L20+M20</f>
        <v>0</v>
      </c>
    </row>
    <row r="21" spans="2:14" s="480" customFormat="1" ht="15" customHeight="1" thickTop="1" thickBot="1" x14ac:dyDescent="0.25">
      <c r="B21" s="127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</row>
    <row r="22" spans="2:14" s="480" customFormat="1" ht="20.100000000000001" customHeight="1" thickTop="1" thickBot="1" x14ac:dyDescent="0.25">
      <c r="B22" s="578"/>
      <c r="C22" s="901" t="s">
        <v>135</v>
      </c>
      <c r="D22" s="902"/>
      <c r="E22" s="902"/>
      <c r="F22" s="902"/>
      <c r="G22" s="902"/>
      <c r="H22" s="902"/>
      <c r="I22" s="902"/>
      <c r="J22" s="902"/>
      <c r="K22" s="902"/>
      <c r="L22" s="902"/>
      <c r="M22" s="902"/>
      <c r="N22" s="903"/>
    </row>
    <row r="23" spans="2:14" s="480" customFormat="1" ht="8.1" customHeight="1" thickTop="1" thickBot="1" x14ac:dyDescent="0.25">
      <c r="B23" s="127"/>
      <c r="C23" s="579"/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</row>
    <row r="24" spans="2:14" s="480" customFormat="1" ht="18" customHeight="1" thickTop="1" thickBot="1" x14ac:dyDescent="0.25">
      <c r="B24" s="127"/>
      <c r="C24" s="181" t="s">
        <v>2</v>
      </c>
      <c r="D24" s="216"/>
      <c r="E24" s="217" t="s">
        <v>3</v>
      </c>
      <c r="F24" s="216"/>
      <c r="G24" s="216"/>
      <c r="H24" s="216"/>
      <c r="I24" s="890" t="s">
        <v>272</v>
      </c>
      <c r="J24" s="900"/>
      <c r="K24" s="900"/>
      <c r="L24" s="900"/>
      <c r="M24" s="900"/>
      <c r="N24" s="886"/>
    </row>
    <row r="25" spans="2:14" s="480" customFormat="1" ht="30" customHeight="1" thickBot="1" x14ac:dyDescent="0.25">
      <c r="B25" s="127"/>
      <c r="C25" s="881" t="s">
        <v>4</v>
      </c>
      <c r="D25" s="894" t="s">
        <v>5</v>
      </c>
      <c r="E25" s="892" t="s">
        <v>268</v>
      </c>
      <c r="F25" s="893"/>
      <c r="G25" s="883" t="s">
        <v>5</v>
      </c>
      <c r="H25" s="884"/>
      <c r="I25" s="892" t="s">
        <v>268</v>
      </c>
      <c r="J25" s="893"/>
      <c r="K25" s="884"/>
      <c r="L25" s="883" t="s">
        <v>5</v>
      </c>
      <c r="M25" s="896"/>
      <c r="N25" s="897"/>
    </row>
    <row r="26" spans="2:14" s="480" customFormat="1" ht="30" customHeight="1" thickBot="1" x14ac:dyDescent="0.25">
      <c r="B26" s="127"/>
      <c r="C26" s="882"/>
      <c r="D26" s="895"/>
      <c r="E26" s="684" t="s">
        <v>269</v>
      </c>
      <c r="F26" s="689" t="s">
        <v>270</v>
      </c>
      <c r="G26" s="686" t="s">
        <v>269</v>
      </c>
      <c r="H26" s="689" t="s">
        <v>270</v>
      </c>
      <c r="I26" s="684" t="s">
        <v>269</v>
      </c>
      <c r="J26" s="685" t="s">
        <v>270</v>
      </c>
      <c r="K26" s="689" t="s">
        <v>271</v>
      </c>
      <c r="L26" s="690" t="s">
        <v>269</v>
      </c>
      <c r="M26" s="685" t="s">
        <v>270</v>
      </c>
      <c r="N26" s="691" t="s">
        <v>271</v>
      </c>
    </row>
    <row r="27" spans="2:14" s="480" customFormat="1" ht="30" customHeight="1" thickTop="1" thickBot="1" x14ac:dyDescent="0.25">
      <c r="B27" s="144" t="s">
        <v>112</v>
      </c>
      <c r="C27" s="841"/>
      <c r="D27" s="842"/>
      <c r="E27" s="843"/>
      <c r="F27" s="844"/>
      <c r="G27" s="868"/>
      <c r="H27" s="844"/>
      <c r="I27" s="814" t="str">
        <f>IF(AND(C27="",E27=""),"",C27+E27)</f>
        <v/>
      </c>
      <c r="J27" s="815" t="str">
        <f>IF(F27="","",F27)</f>
        <v/>
      </c>
      <c r="K27" s="851" t="str">
        <f>IF(AND(I27="",J27=""),"",SUM(I27,J27))</f>
        <v/>
      </c>
      <c r="L27" s="816" t="str">
        <f>IF(AND(D27="",G27=""),"",D27+G27)</f>
        <v/>
      </c>
      <c r="M27" s="853" t="str">
        <f>IF(H27="","",H27)</f>
        <v/>
      </c>
      <c r="N27" s="852" t="str">
        <f>IF(AND(L27="",M27=""),"",SUM(L27,M27))</f>
        <v/>
      </c>
    </row>
    <row r="28" spans="2:14" s="480" customFormat="1" ht="15" customHeight="1" thickTop="1" thickBot="1" x14ac:dyDescent="0.25">
      <c r="B28" s="271"/>
      <c r="C28" s="215"/>
      <c r="D28" s="215"/>
      <c r="E28" s="215"/>
      <c r="F28" s="215"/>
      <c r="G28" s="215"/>
      <c r="H28" s="215"/>
      <c r="I28" s="481"/>
      <c r="J28" s="481"/>
      <c r="K28" s="481"/>
      <c r="L28" s="481"/>
      <c r="M28" s="481"/>
      <c r="N28" s="481"/>
    </row>
    <row r="29" spans="2:14" s="480" customFormat="1" ht="18" customHeight="1" thickTop="1" thickBot="1" x14ac:dyDescent="0.25">
      <c r="B29" s="127"/>
      <c r="C29" s="181" t="s">
        <v>2</v>
      </c>
      <c r="D29" s="216"/>
      <c r="E29" s="217" t="s">
        <v>3</v>
      </c>
      <c r="F29" s="216"/>
      <c r="G29" s="216"/>
      <c r="H29" s="216"/>
      <c r="I29" s="890" t="s">
        <v>273</v>
      </c>
      <c r="J29" s="891"/>
      <c r="K29" s="891"/>
      <c r="L29" s="886"/>
    </row>
    <row r="30" spans="2:14" s="480" customFormat="1" ht="30" customHeight="1" thickBot="1" x14ac:dyDescent="0.25">
      <c r="B30" s="127"/>
      <c r="C30" s="881" t="s">
        <v>4</v>
      </c>
      <c r="D30" s="894" t="s">
        <v>5</v>
      </c>
      <c r="E30" s="892" t="s">
        <v>268</v>
      </c>
      <c r="F30" s="893"/>
      <c r="G30" s="883" t="s">
        <v>5</v>
      </c>
      <c r="H30" s="884"/>
      <c r="I30" s="892" t="s">
        <v>268</v>
      </c>
      <c r="J30" s="884"/>
      <c r="K30" s="883" t="s">
        <v>5</v>
      </c>
      <c r="L30" s="897"/>
    </row>
    <row r="31" spans="2:14" s="480" customFormat="1" ht="30" customHeight="1" thickBot="1" x14ac:dyDescent="0.25">
      <c r="B31" s="272"/>
      <c r="C31" s="882"/>
      <c r="D31" s="895"/>
      <c r="E31" s="684" t="s">
        <v>269</v>
      </c>
      <c r="F31" s="689" t="s">
        <v>270</v>
      </c>
      <c r="G31" s="686" t="s">
        <v>269</v>
      </c>
      <c r="H31" s="689" t="s">
        <v>270</v>
      </c>
      <c r="I31" s="684" t="s">
        <v>269</v>
      </c>
      <c r="J31" s="685" t="s">
        <v>270</v>
      </c>
      <c r="K31" s="690" t="s">
        <v>269</v>
      </c>
      <c r="L31" s="691" t="s">
        <v>270</v>
      </c>
    </row>
    <row r="32" spans="2:14" s="480" customFormat="1" ht="38.1" customHeight="1" thickTop="1" thickBot="1" x14ac:dyDescent="0.25">
      <c r="B32" s="867" t="s">
        <v>16</v>
      </c>
      <c r="C32" s="817" t="str">
        <f t="shared" ref="C32:H32" si="7">IF(OR(C20="",C27=""),"",C27/C20)</f>
        <v/>
      </c>
      <c r="D32" s="818" t="str">
        <f t="shared" si="7"/>
        <v/>
      </c>
      <c r="E32" s="854" t="str">
        <f t="shared" si="7"/>
        <v/>
      </c>
      <c r="F32" s="851" t="str">
        <f t="shared" si="7"/>
        <v/>
      </c>
      <c r="G32" s="855" t="str">
        <f t="shared" si="7"/>
        <v/>
      </c>
      <c r="H32" s="851" t="str">
        <f t="shared" si="7"/>
        <v/>
      </c>
      <c r="I32" s="819" t="str">
        <f>IF(C32&gt;E32,C32,E32)</f>
        <v/>
      </c>
      <c r="J32" s="820" t="str">
        <f>F32</f>
        <v/>
      </c>
      <c r="K32" s="819" t="str">
        <f>IF(D32&gt;G32,D32,G32)</f>
        <v/>
      </c>
      <c r="L32" s="821" t="str">
        <f>H32</f>
        <v/>
      </c>
    </row>
    <row r="33" spans="2:14" s="480" customFormat="1" ht="38.1" customHeight="1" thickTop="1" thickBot="1" x14ac:dyDescent="0.25">
      <c r="B33" s="866" t="s">
        <v>6</v>
      </c>
      <c r="C33" s="859"/>
      <c r="D33" s="860"/>
      <c r="E33" s="859"/>
      <c r="F33" s="861"/>
      <c r="G33" s="859"/>
      <c r="H33" s="862"/>
      <c r="I33" s="863" t="str">
        <f>IF(AND(C33="",E33=""),"",MAX(C33,E33))</f>
        <v/>
      </c>
      <c r="J33" s="864" t="str">
        <f>IF(F33="","",F33)</f>
        <v/>
      </c>
      <c r="K33" s="863" t="str">
        <f>IF(AND(D33="",G33=""),"",MAX(D33,G33))</f>
        <v/>
      </c>
      <c r="L33" s="865" t="str">
        <f>IF(H33="","",H33)</f>
        <v/>
      </c>
    </row>
    <row r="34" spans="2:14" s="482" customFormat="1" ht="15" customHeight="1" thickTop="1" thickBot="1" x14ac:dyDescent="0.25"/>
    <row r="35" spans="2:14" ht="20.100000000000001" customHeight="1" thickTop="1" thickBot="1" x14ac:dyDescent="0.25">
      <c r="C35" s="887" t="s">
        <v>256</v>
      </c>
      <c r="D35" s="888"/>
      <c r="E35" s="888"/>
      <c r="F35" s="888"/>
      <c r="G35" s="888"/>
      <c r="H35" s="889"/>
      <c r="I35" s="578"/>
      <c r="J35" s="578"/>
      <c r="K35" s="578"/>
      <c r="L35" s="578"/>
      <c r="M35" s="578"/>
      <c r="N35" s="578"/>
    </row>
    <row r="36" spans="2:14" ht="8.1" customHeight="1" thickTop="1" thickBot="1" x14ac:dyDescent="0.25">
      <c r="B36" s="127"/>
      <c r="C36" s="273"/>
      <c r="D36" s="273"/>
      <c r="E36" s="273"/>
      <c r="F36" s="273"/>
      <c r="G36" s="273"/>
      <c r="H36" s="273"/>
    </row>
    <row r="37" spans="2:14" ht="30" customHeight="1" thickTop="1" thickBot="1" x14ac:dyDescent="0.25">
      <c r="B37" s="127"/>
      <c r="C37" s="294" t="s">
        <v>274</v>
      </c>
      <c r="D37" s="610"/>
      <c r="E37" s="609" t="s">
        <v>175</v>
      </c>
      <c r="F37" s="216"/>
      <c r="G37" s="885" t="s">
        <v>9</v>
      </c>
      <c r="H37" s="886"/>
    </row>
    <row r="38" spans="2:14" ht="30" customHeight="1" thickBot="1" x14ac:dyDescent="0.25">
      <c r="B38" s="127"/>
      <c r="C38" s="267" t="s">
        <v>4</v>
      </c>
      <c r="D38" s="268" t="s">
        <v>5</v>
      </c>
      <c r="E38" s="269" t="s">
        <v>4</v>
      </c>
      <c r="F38" s="268" t="s">
        <v>5</v>
      </c>
      <c r="G38" s="269" t="s">
        <v>4</v>
      </c>
      <c r="H38" s="270" t="s">
        <v>5</v>
      </c>
    </row>
    <row r="39" spans="2:14" ht="30" customHeight="1" thickTop="1" thickBot="1" x14ac:dyDescent="0.25">
      <c r="B39" s="781" t="s">
        <v>7</v>
      </c>
      <c r="C39" s="845"/>
      <c r="D39" s="846"/>
      <c r="E39" s="847"/>
      <c r="F39" s="848"/>
      <c r="G39" s="822" t="str">
        <f>IF(AND(C39="",E39=""),"",C39+E39)</f>
        <v/>
      </c>
      <c r="H39" s="823" t="str">
        <f>IF(AND(D39="",F39=""),"",D39+F39)</f>
        <v/>
      </c>
    </row>
    <row r="40" spans="2:14" ht="30" customHeight="1" thickTop="1" thickBot="1" x14ac:dyDescent="0.25">
      <c r="B40" s="782" t="s">
        <v>112</v>
      </c>
      <c r="C40" s="849"/>
      <c r="D40" s="850"/>
      <c r="G40" s="126"/>
      <c r="H40" s="126"/>
    </row>
    <row r="41" spans="2:14" ht="20.100000000000001" customHeight="1" thickTop="1" x14ac:dyDescent="0.2"/>
  </sheetData>
  <mergeCells count="25">
    <mergeCell ref="C7:N7"/>
    <mergeCell ref="I24:N24"/>
    <mergeCell ref="I9:N9"/>
    <mergeCell ref="C22:N22"/>
    <mergeCell ref="E10:F10"/>
    <mergeCell ref="L10:N10"/>
    <mergeCell ref="C10:C11"/>
    <mergeCell ref="D10:D11"/>
    <mergeCell ref="I10:K10"/>
    <mergeCell ref="C25:C26"/>
    <mergeCell ref="G10:H10"/>
    <mergeCell ref="G37:H37"/>
    <mergeCell ref="C35:H35"/>
    <mergeCell ref="I29:L29"/>
    <mergeCell ref="I25:K25"/>
    <mergeCell ref="D30:D31"/>
    <mergeCell ref="E30:F30"/>
    <mergeCell ref="G30:H30"/>
    <mergeCell ref="L25:N25"/>
    <mergeCell ref="I30:J30"/>
    <mergeCell ref="K30:L30"/>
    <mergeCell ref="D25:D26"/>
    <mergeCell ref="E25:F25"/>
    <mergeCell ref="G25:H25"/>
    <mergeCell ref="C30:C31"/>
  </mergeCells>
  <phoneticPr fontId="0" type="noConversion"/>
  <printOptions horizontalCentered="1"/>
  <pageMargins left="0.41" right="0.39370078740157483" top="0.98425196850393704" bottom="0.98425196850393704" header="0.51181102362204722" footer="0.51181102362204722"/>
  <pageSetup paperSize="9" scale="59" orientation="landscape" horizontalDpi="300" verticalDpi="300" r:id="rId1"/>
  <headerFooter alignWithMargins="0"/>
  <ignoredErrors>
    <ignoredError sqref="I12 I13:I19 J12:J19 K12 I32:J32 L32 K14:K19" unlockedFormula="1"/>
    <ignoredError sqref="K32" formula="1" unlockedFormula="1"/>
    <ignoredError sqref="K33" formula="1"/>
    <ignoredError sqref="G32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8"/>
  <dimension ref="B1:I35"/>
  <sheetViews>
    <sheetView workbookViewId="0">
      <selection activeCell="I22" sqref="I22"/>
    </sheetView>
  </sheetViews>
  <sheetFormatPr baseColWidth="10" defaultRowHeight="12.75" x14ac:dyDescent="0.2"/>
  <cols>
    <col min="1" max="1" width="1.7109375" style="39" customWidth="1"/>
    <col min="2" max="2" width="20.7109375" style="39" customWidth="1"/>
    <col min="3" max="5" width="15.7109375" style="39" customWidth="1"/>
    <col min="6" max="6" width="1.7109375" style="39" customWidth="1"/>
    <col min="7" max="9" width="15.7109375" style="39" customWidth="1"/>
    <col min="10" max="10" width="2" style="39" customWidth="1"/>
    <col min="11" max="16384" width="11.42578125" style="39"/>
  </cols>
  <sheetData>
    <row r="1" spans="2:9" ht="15" customHeight="1" x14ac:dyDescent="0.25">
      <c r="B1" s="37" t="s">
        <v>291</v>
      </c>
      <c r="C1" s="37" t="s">
        <v>284</v>
      </c>
    </row>
    <row r="2" spans="2:9" ht="15" customHeight="1" x14ac:dyDescent="0.25">
      <c r="B2" s="38"/>
      <c r="C2" s="37" t="s">
        <v>244</v>
      </c>
    </row>
    <row r="3" spans="2:9" ht="15" customHeight="1" x14ac:dyDescent="0.25">
      <c r="B3" s="38"/>
      <c r="C3" s="37"/>
    </row>
    <row r="4" spans="2:9" ht="15" customHeight="1" x14ac:dyDescent="0.2">
      <c r="B4" s="492"/>
      <c r="C4" s="40" t="s">
        <v>51</v>
      </c>
      <c r="D4" s="492"/>
      <c r="E4" s="40" t="s">
        <v>69</v>
      </c>
    </row>
    <row r="5" spans="2:9" ht="15" customHeight="1" thickBot="1" x14ac:dyDescent="0.25">
      <c r="D5" s="41"/>
      <c r="E5" s="493"/>
    </row>
    <row r="6" spans="2:9" ht="15" customHeight="1" thickTop="1" thickBot="1" x14ac:dyDescent="0.25">
      <c r="C6" s="924" t="s">
        <v>61</v>
      </c>
      <c r="D6" s="925"/>
      <c r="E6" s="926"/>
      <c r="G6" s="924" t="s">
        <v>260</v>
      </c>
      <c r="H6" s="925"/>
      <c r="I6" s="926"/>
    </row>
    <row r="7" spans="2:9" ht="18" customHeight="1" thickTop="1" thickBot="1" x14ac:dyDescent="0.25">
      <c r="B7" s="336" t="s">
        <v>99</v>
      </c>
      <c r="C7" s="346"/>
      <c r="D7" s="349" t="s">
        <v>7</v>
      </c>
      <c r="E7" s="350"/>
      <c r="G7" s="616"/>
      <c r="H7" s="349" t="s">
        <v>7</v>
      </c>
      <c r="I7" s="350"/>
    </row>
    <row r="8" spans="2:9" ht="18" customHeight="1" thickBot="1" x14ac:dyDescent="0.25">
      <c r="B8" s="337" t="s">
        <v>80</v>
      </c>
      <c r="C8" s="346" t="s">
        <v>2</v>
      </c>
      <c r="D8" s="347" t="s">
        <v>3</v>
      </c>
      <c r="E8" s="348" t="s">
        <v>9</v>
      </c>
      <c r="G8" s="337" t="s">
        <v>2</v>
      </c>
      <c r="H8" s="347" t="s">
        <v>3</v>
      </c>
      <c r="I8" s="348" t="s">
        <v>9</v>
      </c>
    </row>
    <row r="9" spans="2:9" ht="13.9" customHeight="1" x14ac:dyDescent="0.2">
      <c r="B9" s="877" t="s">
        <v>300</v>
      </c>
      <c r="C9" s="342"/>
      <c r="D9" s="128"/>
      <c r="E9" s="153">
        <f t="shared" ref="E9:E20" si="0">SUM(C9:D9)</f>
        <v>0</v>
      </c>
      <c r="G9" s="876"/>
      <c r="H9" s="874"/>
      <c r="I9" s="153">
        <f t="shared" ref="I9:I20" si="1">SUM(G9:H9)</f>
        <v>0</v>
      </c>
    </row>
    <row r="10" spans="2:9" ht="13.9" customHeight="1" x14ac:dyDescent="0.2">
      <c r="B10" s="880" t="s">
        <v>301</v>
      </c>
      <c r="C10" s="875"/>
      <c r="D10" s="128"/>
      <c r="E10" s="153">
        <f t="shared" si="0"/>
        <v>0</v>
      </c>
      <c r="G10" s="876"/>
      <c r="H10" s="128"/>
      <c r="I10" s="153">
        <f t="shared" si="1"/>
        <v>0</v>
      </c>
    </row>
    <row r="11" spans="2:9" ht="13.9" customHeight="1" x14ac:dyDescent="0.2">
      <c r="B11" s="339" t="s">
        <v>40</v>
      </c>
      <c r="C11" s="343"/>
      <c r="D11" s="128"/>
      <c r="E11" s="153">
        <f t="shared" si="0"/>
        <v>0</v>
      </c>
      <c r="G11" s="617"/>
      <c r="H11" s="128"/>
      <c r="I11" s="153">
        <f t="shared" si="1"/>
        <v>0</v>
      </c>
    </row>
    <row r="12" spans="2:9" ht="13.9" customHeight="1" x14ac:dyDescent="0.2">
      <c r="B12" s="339" t="s">
        <v>41</v>
      </c>
      <c r="C12" s="343"/>
      <c r="D12" s="128"/>
      <c r="E12" s="153">
        <f t="shared" si="0"/>
        <v>0</v>
      </c>
      <c r="G12" s="617"/>
      <c r="H12" s="128"/>
      <c r="I12" s="153">
        <f t="shared" si="1"/>
        <v>0</v>
      </c>
    </row>
    <row r="13" spans="2:9" ht="13.9" customHeight="1" x14ac:dyDescent="0.2">
      <c r="B13" s="339" t="s">
        <v>42</v>
      </c>
      <c r="C13" s="343"/>
      <c r="D13" s="128"/>
      <c r="E13" s="153">
        <f t="shared" si="0"/>
        <v>0</v>
      </c>
      <c r="G13" s="617"/>
      <c r="H13" s="128"/>
      <c r="I13" s="153">
        <f t="shared" si="1"/>
        <v>0</v>
      </c>
    </row>
    <row r="14" spans="2:9" ht="13.9" customHeight="1" x14ac:dyDescent="0.2">
      <c r="B14" s="339" t="s">
        <v>43</v>
      </c>
      <c r="C14" s="343"/>
      <c r="D14" s="128"/>
      <c r="E14" s="153">
        <f t="shared" si="0"/>
        <v>0</v>
      </c>
      <c r="G14" s="617"/>
      <c r="H14" s="128"/>
      <c r="I14" s="153">
        <f t="shared" si="1"/>
        <v>0</v>
      </c>
    </row>
    <row r="15" spans="2:9" ht="13.9" customHeight="1" x14ac:dyDescent="0.2">
      <c r="B15" s="339" t="s">
        <v>44</v>
      </c>
      <c r="C15" s="343"/>
      <c r="D15" s="128"/>
      <c r="E15" s="153">
        <f t="shared" si="0"/>
        <v>0</v>
      </c>
      <c r="G15" s="617"/>
      <c r="H15" s="128"/>
      <c r="I15" s="153">
        <f t="shared" si="1"/>
        <v>0</v>
      </c>
    </row>
    <row r="16" spans="2:9" ht="13.9" customHeight="1" x14ac:dyDescent="0.2">
      <c r="B16" s="339" t="s">
        <v>45</v>
      </c>
      <c r="C16" s="343"/>
      <c r="D16" s="128"/>
      <c r="E16" s="153">
        <f t="shared" si="0"/>
        <v>0</v>
      </c>
      <c r="G16" s="617"/>
      <c r="H16" s="128"/>
      <c r="I16" s="153">
        <f t="shared" si="1"/>
        <v>0</v>
      </c>
    </row>
    <row r="17" spans="2:9" ht="13.9" customHeight="1" x14ac:dyDescent="0.2">
      <c r="B17" s="339" t="s">
        <v>46</v>
      </c>
      <c r="C17" s="343"/>
      <c r="D17" s="128"/>
      <c r="E17" s="153">
        <f t="shared" si="0"/>
        <v>0</v>
      </c>
      <c r="G17" s="617"/>
      <c r="H17" s="128"/>
      <c r="I17" s="153">
        <f t="shared" si="1"/>
        <v>0</v>
      </c>
    </row>
    <row r="18" spans="2:9" ht="13.9" customHeight="1" x14ac:dyDescent="0.2">
      <c r="B18" s="339" t="s">
        <v>47</v>
      </c>
      <c r="C18" s="343"/>
      <c r="D18" s="128"/>
      <c r="E18" s="153">
        <f t="shared" si="0"/>
        <v>0</v>
      </c>
      <c r="G18" s="617"/>
      <c r="H18" s="128"/>
      <c r="I18" s="153">
        <f t="shared" si="1"/>
        <v>0</v>
      </c>
    </row>
    <row r="19" spans="2:9" ht="13.9" customHeight="1" x14ac:dyDescent="0.2">
      <c r="B19" s="339" t="s">
        <v>48</v>
      </c>
      <c r="C19" s="343"/>
      <c r="D19" s="128"/>
      <c r="E19" s="153">
        <f t="shared" si="0"/>
        <v>0</v>
      </c>
      <c r="G19" s="617"/>
      <c r="H19" s="128"/>
      <c r="I19" s="153">
        <f t="shared" si="1"/>
        <v>0</v>
      </c>
    </row>
    <row r="20" spans="2:9" ht="13.9" customHeight="1" x14ac:dyDescent="0.2">
      <c r="B20" s="339" t="s">
        <v>49</v>
      </c>
      <c r="C20" s="343"/>
      <c r="D20" s="128"/>
      <c r="E20" s="153">
        <f t="shared" si="0"/>
        <v>0</v>
      </c>
      <c r="G20" s="617"/>
      <c r="H20" s="128"/>
      <c r="I20" s="153">
        <f t="shared" si="1"/>
        <v>0</v>
      </c>
    </row>
    <row r="21" spans="2:9" ht="14.1" customHeight="1" thickBot="1" x14ac:dyDescent="0.25">
      <c r="B21" s="340" t="s">
        <v>50</v>
      </c>
      <c r="C21" s="344"/>
      <c r="D21" s="137"/>
      <c r="E21" s="154">
        <f>SUM(C21:D21)</f>
        <v>0</v>
      </c>
      <c r="G21" s="618"/>
      <c r="H21" s="137"/>
      <c r="I21" s="154">
        <f>SUM(G21:H21)</f>
        <v>0</v>
      </c>
    </row>
    <row r="22" spans="2:9" ht="15" customHeight="1" thickBot="1" x14ac:dyDescent="0.25">
      <c r="B22" s="341" t="s">
        <v>85</v>
      </c>
      <c r="C22" s="345">
        <f>SUM(C9:C21)</f>
        <v>0</v>
      </c>
      <c r="D22" s="155">
        <f>SUM(D9:D21)</f>
        <v>0</v>
      </c>
      <c r="E22" s="156">
        <f>SUM(E9:E21)</f>
        <v>0</v>
      </c>
      <c r="G22" s="619">
        <f>SUM(G9:G21)</f>
        <v>0</v>
      </c>
      <c r="H22" s="155">
        <f>SUM(H9:H21)</f>
        <v>0</v>
      </c>
      <c r="I22" s="156">
        <f>SUM(I9:I21)</f>
        <v>0</v>
      </c>
    </row>
    <row r="23" spans="2:9" ht="15" customHeight="1" thickTop="1" thickBot="1" x14ac:dyDescent="0.25">
      <c r="B23" s="42"/>
    </row>
    <row r="24" spans="2:9" ht="18" customHeight="1" thickTop="1" thickBot="1" x14ac:dyDescent="0.25">
      <c r="C24" s="924" t="s">
        <v>115</v>
      </c>
      <c r="D24" s="925"/>
      <c r="E24" s="926"/>
    </row>
    <row r="25" spans="2:9" ht="18" customHeight="1" thickTop="1" thickBot="1" x14ac:dyDescent="0.25">
      <c r="B25" s="336" t="s">
        <v>99</v>
      </c>
      <c r="C25" s="346"/>
      <c r="D25" s="349" t="s">
        <v>7</v>
      </c>
      <c r="E25" s="350"/>
    </row>
    <row r="26" spans="2:9" ht="13.9" customHeight="1" thickBot="1" x14ac:dyDescent="0.25">
      <c r="B26" s="337" t="s">
        <v>80</v>
      </c>
      <c r="C26" s="346" t="s">
        <v>2</v>
      </c>
      <c r="D26" s="347" t="s">
        <v>3</v>
      </c>
      <c r="E26" s="348" t="s">
        <v>9</v>
      </c>
    </row>
    <row r="27" spans="2:9" ht="13.9" customHeight="1" x14ac:dyDescent="0.2">
      <c r="B27" s="338" t="s">
        <v>280</v>
      </c>
      <c r="C27" s="342"/>
      <c r="D27" s="128"/>
      <c r="E27" s="153">
        <f t="shared" ref="E27:E32" si="2">SUM(C27:D27)</f>
        <v>0</v>
      </c>
    </row>
    <row r="28" spans="2:9" ht="13.9" customHeight="1" x14ac:dyDescent="0.2">
      <c r="B28" s="339" t="s">
        <v>281</v>
      </c>
      <c r="C28" s="343"/>
      <c r="D28" s="128"/>
      <c r="E28" s="153">
        <f t="shared" si="2"/>
        <v>0</v>
      </c>
    </row>
    <row r="29" spans="2:9" ht="13.9" customHeight="1" x14ac:dyDescent="0.2">
      <c r="B29" s="339" t="s">
        <v>282</v>
      </c>
      <c r="C29" s="343"/>
      <c r="D29" s="128"/>
      <c r="E29" s="153">
        <f t="shared" si="2"/>
        <v>0</v>
      </c>
    </row>
    <row r="30" spans="2:9" ht="13.9" customHeight="1" x14ac:dyDescent="0.2">
      <c r="B30" s="339" t="s">
        <v>283</v>
      </c>
      <c r="C30" s="343"/>
      <c r="D30" s="128"/>
      <c r="E30" s="153">
        <f t="shared" si="2"/>
        <v>0</v>
      </c>
    </row>
    <row r="31" spans="2:9" ht="13.9" customHeight="1" x14ac:dyDescent="0.2">
      <c r="B31" s="339" t="s">
        <v>43</v>
      </c>
      <c r="C31" s="343"/>
      <c r="D31" s="128"/>
      <c r="E31" s="153">
        <f t="shared" si="2"/>
        <v>0</v>
      </c>
    </row>
    <row r="32" spans="2:9" ht="13.9" customHeight="1" x14ac:dyDescent="0.2">
      <c r="B32" s="339" t="s">
        <v>44</v>
      </c>
      <c r="C32" s="343"/>
      <c r="D32" s="128"/>
      <c r="E32" s="153">
        <f t="shared" si="2"/>
        <v>0</v>
      </c>
    </row>
    <row r="33" spans="2:5" ht="14.1" customHeight="1" thickBot="1" x14ac:dyDescent="0.25">
      <c r="B33" s="340" t="s">
        <v>114</v>
      </c>
      <c r="C33" s="344"/>
      <c r="D33" s="137"/>
      <c r="E33" s="154">
        <f>SUM(C33:D33)</f>
        <v>0</v>
      </c>
    </row>
    <row r="34" spans="2:5" ht="13.5" thickBot="1" x14ac:dyDescent="0.25">
      <c r="B34" s="341" t="s">
        <v>85</v>
      </c>
      <c r="C34" s="345">
        <f>SUM(C27:C33)</f>
        <v>0</v>
      </c>
      <c r="D34" s="155">
        <f>SUM(D27:D33)</f>
        <v>0</v>
      </c>
      <c r="E34" s="156">
        <f>SUM(E27:E33)</f>
        <v>0</v>
      </c>
    </row>
    <row r="35" spans="2:5" ht="13.5" thickTop="1" x14ac:dyDescent="0.2"/>
  </sheetData>
  <mergeCells count="3">
    <mergeCell ref="C6:E6"/>
    <mergeCell ref="C24:E24"/>
    <mergeCell ref="G6:I6"/>
  </mergeCells>
  <phoneticPr fontId="0" type="noConversion"/>
  <printOptions horizontalCentered="1"/>
  <pageMargins left="0.98425196850393704" right="0.59055118110236227" top="0.98425196850393704" bottom="0.98425196850393704" header="0.51181102362204722" footer="0.51181102362204722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I35"/>
  <sheetViews>
    <sheetView tabSelected="1" workbookViewId="0">
      <selection activeCell="I22" sqref="I22"/>
    </sheetView>
  </sheetViews>
  <sheetFormatPr baseColWidth="10" defaultRowHeight="12.75" x14ac:dyDescent="0.2"/>
  <cols>
    <col min="1" max="1" width="1.7109375" style="39" customWidth="1"/>
    <col min="2" max="2" width="20.7109375" style="39" customWidth="1"/>
    <col min="3" max="5" width="15.7109375" style="39" customWidth="1"/>
    <col min="6" max="6" width="1.7109375" style="39" customWidth="1"/>
    <col min="7" max="9" width="15.7109375" style="39" customWidth="1"/>
    <col min="10" max="10" width="2" style="39" customWidth="1"/>
    <col min="11" max="16384" width="11.42578125" style="39"/>
  </cols>
  <sheetData>
    <row r="1" spans="2:9" ht="15" customHeight="1" x14ac:dyDescent="0.25">
      <c r="B1" s="37" t="s">
        <v>292</v>
      </c>
      <c r="C1" s="37" t="s">
        <v>285</v>
      </c>
    </row>
    <row r="2" spans="2:9" ht="15" customHeight="1" x14ac:dyDescent="0.25">
      <c r="B2" s="38"/>
      <c r="C2" s="37" t="s">
        <v>244</v>
      </c>
    </row>
    <row r="3" spans="2:9" ht="15" customHeight="1" x14ac:dyDescent="0.25">
      <c r="B3" s="38"/>
      <c r="C3" s="37"/>
    </row>
    <row r="4" spans="2:9" ht="15" customHeight="1" x14ac:dyDescent="0.2">
      <c r="B4" s="492"/>
      <c r="C4" s="40" t="s">
        <v>51</v>
      </c>
      <c r="D4" s="492"/>
      <c r="E4" s="40" t="s">
        <v>69</v>
      </c>
    </row>
    <row r="5" spans="2:9" ht="15" customHeight="1" thickBot="1" x14ac:dyDescent="0.25">
      <c r="D5" s="41"/>
      <c r="E5" s="493"/>
    </row>
    <row r="6" spans="2:9" ht="15" customHeight="1" thickTop="1" thickBot="1" x14ac:dyDescent="0.25">
      <c r="C6" s="924" t="s">
        <v>61</v>
      </c>
      <c r="D6" s="925"/>
      <c r="E6" s="926"/>
      <c r="G6" s="924" t="s">
        <v>260</v>
      </c>
      <c r="H6" s="925"/>
      <c r="I6" s="926"/>
    </row>
    <row r="7" spans="2:9" ht="18" customHeight="1" thickTop="1" thickBot="1" x14ac:dyDescent="0.25">
      <c r="B7" s="336" t="s">
        <v>99</v>
      </c>
      <c r="C7" s="346"/>
      <c r="D7" s="349" t="s">
        <v>7</v>
      </c>
      <c r="E7" s="350"/>
      <c r="G7" s="616"/>
      <c r="H7" s="349" t="s">
        <v>7</v>
      </c>
      <c r="I7" s="350"/>
    </row>
    <row r="8" spans="2:9" ht="18" customHeight="1" thickBot="1" x14ac:dyDescent="0.25">
      <c r="B8" s="337" t="s">
        <v>80</v>
      </c>
      <c r="C8" s="346" t="s">
        <v>2</v>
      </c>
      <c r="D8" s="347" t="s">
        <v>3</v>
      </c>
      <c r="E8" s="348" t="s">
        <v>9</v>
      </c>
      <c r="G8" s="337" t="s">
        <v>2</v>
      </c>
      <c r="H8" s="347" t="s">
        <v>3</v>
      </c>
      <c r="I8" s="348" t="s">
        <v>9</v>
      </c>
    </row>
    <row r="9" spans="2:9" ht="13.9" customHeight="1" x14ac:dyDescent="0.2">
      <c r="B9" s="877" t="s">
        <v>300</v>
      </c>
      <c r="C9" s="878"/>
      <c r="D9" s="874"/>
      <c r="E9" s="153">
        <f t="shared" ref="E9:E20" si="0">SUM(C9:D9)</f>
        <v>0</v>
      </c>
      <c r="G9" s="879"/>
      <c r="H9" s="874"/>
      <c r="I9" s="153">
        <f t="shared" ref="I9:I20" si="1">SUM(G9:H9)</f>
        <v>0</v>
      </c>
    </row>
    <row r="10" spans="2:9" ht="13.9" customHeight="1" x14ac:dyDescent="0.2">
      <c r="B10" s="880" t="s">
        <v>301</v>
      </c>
      <c r="C10" s="875"/>
      <c r="D10" s="128"/>
      <c r="E10" s="153">
        <f t="shared" si="0"/>
        <v>0</v>
      </c>
      <c r="G10" s="876"/>
      <c r="H10" s="128"/>
      <c r="I10" s="153">
        <f t="shared" si="1"/>
        <v>0</v>
      </c>
    </row>
    <row r="11" spans="2:9" ht="13.9" customHeight="1" x14ac:dyDescent="0.2">
      <c r="B11" s="339" t="s">
        <v>40</v>
      </c>
      <c r="C11" s="343"/>
      <c r="D11" s="128"/>
      <c r="E11" s="153">
        <f t="shared" si="0"/>
        <v>0</v>
      </c>
      <c r="G11" s="617"/>
      <c r="H11" s="128"/>
      <c r="I11" s="153">
        <f t="shared" si="1"/>
        <v>0</v>
      </c>
    </row>
    <row r="12" spans="2:9" ht="13.9" customHeight="1" x14ac:dyDescent="0.2">
      <c r="B12" s="339" t="s">
        <v>41</v>
      </c>
      <c r="C12" s="343"/>
      <c r="D12" s="128"/>
      <c r="E12" s="153">
        <f t="shared" si="0"/>
        <v>0</v>
      </c>
      <c r="G12" s="617"/>
      <c r="H12" s="128"/>
      <c r="I12" s="153">
        <f t="shared" si="1"/>
        <v>0</v>
      </c>
    </row>
    <row r="13" spans="2:9" ht="13.9" customHeight="1" x14ac:dyDescent="0.2">
      <c r="B13" s="339" t="s">
        <v>42</v>
      </c>
      <c r="C13" s="343"/>
      <c r="D13" s="128"/>
      <c r="E13" s="153">
        <f t="shared" si="0"/>
        <v>0</v>
      </c>
      <c r="G13" s="617"/>
      <c r="H13" s="128"/>
      <c r="I13" s="153">
        <f t="shared" si="1"/>
        <v>0</v>
      </c>
    </row>
    <row r="14" spans="2:9" ht="13.9" customHeight="1" x14ac:dyDescent="0.2">
      <c r="B14" s="339" t="s">
        <v>43</v>
      </c>
      <c r="C14" s="343"/>
      <c r="D14" s="128"/>
      <c r="E14" s="153">
        <f t="shared" si="0"/>
        <v>0</v>
      </c>
      <c r="G14" s="617"/>
      <c r="H14" s="128"/>
      <c r="I14" s="153">
        <f t="shared" si="1"/>
        <v>0</v>
      </c>
    </row>
    <row r="15" spans="2:9" ht="13.9" customHeight="1" x14ac:dyDescent="0.2">
      <c r="B15" s="339" t="s">
        <v>44</v>
      </c>
      <c r="C15" s="343"/>
      <c r="D15" s="128"/>
      <c r="E15" s="153">
        <f t="shared" si="0"/>
        <v>0</v>
      </c>
      <c r="G15" s="617"/>
      <c r="H15" s="128"/>
      <c r="I15" s="153">
        <f t="shared" si="1"/>
        <v>0</v>
      </c>
    </row>
    <row r="16" spans="2:9" ht="13.9" customHeight="1" x14ac:dyDescent="0.2">
      <c r="B16" s="339" t="s">
        <v>45</v>
      </c>
      <c r="C16" s="343"/>
      <c r="D16" s="128"/>
      <c r="E16" s="153">
        <f t="shared" si="0"/>
        <v>0</v>
      </c>
      <c r="G16" s="617"/>
      <c r="H16" s="128"/>
      <c r="I16" s="153">
        <f t="shared" si="1"/>
        <v>0</v>
      </c>
    </row>
    <row r="17" spans="2:9" ht="13.9" customHeight="1" x14ac:dyDescent="0.2">
      <c r="B17" s="339" t="s">
        <v>46</v>
      </c>
      <c r="C17" s="343"/>
      <c r="D17" s="128"/>
      <c r="E17" s="153">
        <f t="shared" si="0"/>
        <v>0</v>
      </c>
      <c r="G17" s="617"/>
      <c r="H17" s="128"/>
      <c r="I17" s="153">
        <f t="shared" si="1"/>
        <v>0</v>
      </c>
    </row>
    <row r="18" spans="2:9" ht="13.9" customHeight="1" x14ac:dyDescent="0.2">
      <c r="B18" s="339" t="s">
        <v>47</v>
      </c>
      <c r="C18" s="343"/>
      <c r="D18" s="128"/>
      <c r="E18" s="153">
        <f t="shared" si="0"/>
        <v>0</v>
      </c>
      <c r="G18" s="617"/>
      <c r="H18" s="128"/>
      <c r="I18" s="153">
        <f t="shared" si="1"/>
        <v>0</v>
      </c>
    </row>
    <row r="19" spans="2:9" ht="13.9" customHeight="1" x14ac:dyDescent="0.2">
      <c r="B19" s="339" t="s">
        <v>48</v>
      </c>
      <c r="C19" s="343"/>
      <c r="D19" s="128"/>
      <c r="E19" s="153">
        <f t="shared" si="0"/>
        <v>0</v>
      </c>
      <c r="G19" s="617"/>
      <c r="H19" s="128"/>
      <c r="I19" s="153">
        <f t="shared" si="1"/>
        <v>0</v>
      </c>
    </row>
    <row r="20" spans="2:9" ht="13.9" customHeight="1" x14ac:dyDescent="0.2">
      <c r="B20" s="339" t="s">
        <v>49</v>
      </c>
      <c r="C20" s="343"/>
      <c r="D20" s="128"/>
      <c r="E20" s="153">
        <f t="shared" si="0"/>
        <v>0</v>
      </c>
      <c r="G20" s="617"/>
      <c r="H20" s="128"/>
      <c r="I20" s="153">
        <f t="shared" si="1"/>
        <v>0</v>
      </c>
    </row>
    <row r="21" spans="2:9" ht="14.1" customHeight="1" thickBot="1" x14ac:dyDescent="0.25">
      <c r="B21" s="340" t="s">
        <v>50</v>
      </c>
      <c r="C21" s="344"/>
      <c r="D21" s="137"/>
      <c r="E21" s="154">
        <f>SUM(C21:D21)</f>
        <v>0</v>
      </c>
      <c r="G21" s="618"/>
      <c r="H21" s="137"/>
      <c r="I21" s="154">
        <f>SUM(G21:H21)</f>
        <v>0</v>
      </c>
    </row>
    <row r="22" spans="2:9" ht="15" customHeight="1" thickBot="1" x14ac:dyDescent="0.25">
      <c r="B22" s="341" t="s">
        <v>85</v>
      </c>
      <c r="C22" s="345">
        <f>SUM(C9:C21)</f>
        <v>0</v>
      </c>
      <c r="D22" s="155">
        <f>SUM(D9:D21)</f>
        <v>0</v>
      </c>
      <c r="E22" s="156">
        <f>SUM(E9:E21)</f>
        <v>0</v>
      </c>
      <c r="G22" s="619">
        <f>SUM(G9:G21)</f>
        <v>0</v>
      </c>
      <c r="H22" s="155">
        <f>SUM(H9:H21)</f>
        <v>0</v>
      </c>
      <c r="I22" s="156">
        <f>SUM(I9:I21)</f>
        <v>0</v>
      </c>
    </row>
    <row r="23" spans="2:9" ht="15" customHeight="1" thickTop="1" thickBot="1" x14ac:dyDescent="0.25">
      <c r="B23" s="42"/>
    </row>
    <row r="24" spans="2:9" ht="18" customHeight="1" thickTop="1" thickBot="1" x14ac:dyDescent="0.25">
      <c r="C24" s="924" t="s">
        <v>115</v>
      </c>
      <c r="D24" s="925"/>
      <c r="E24" s="926"/>
    </row>
    <row r="25" spans="2:9" ht="18" customHeight="1" thickTop="1" thickBot="1" x14ac:dyDescent="0.25">
      <c r="B25" s="336" t="s">
        <v>99</v>
      </c>
      <c r="C25" s="346"/>
      <c r="D25" s="349" t="s">
        <v>7</v>
      </c>
      <c r="E25" s="350"/>
    </row>
    <row r="26" spans="2:9" ht="13.9" customHeight="1" thickBot="1" x14ac:dyDescent="0.25">
      <c r="B26" s="337" t="s">
        <v>80</v>
      </c>
      <c r="C26" s="346" t="s">
        <v>2</v>
      </c>
      <c r="D26" s="347" t="s">
        <v>3</v>
      </c>
      <c r="E26" s="348" t="s">
        <v>9</v>
      </c>
    </row>
    <row r="27" spans="2:9" ht="13.9" customHeight="1" x14ac:dyDescent="0.2">
      <c r="B27" s="338" t="s">
        <v>280</v>
      </c>
      <c r="C27" s="342"/>
      <c r="D27" s="128"/>
      <c r="E27" s="153">
        <f t="shared" ref="E27:E32" si="2">SUM(C27:D27)</f>
        <v>0</v>
      </c>
    </row>
    <row r="28" spans="2:9" ht="13.9" customHeight="1" x14ac:dyDescent="0.2">
      <c r="B28" s="339" t="s">
        <v>281</v>
      </c>
      <c r="C28" s="343"/>
      <c r="D28" s="128"/>
      <c r="E28" s="153">
        <f t="shared" si="2"/>
        <v>0</v>
      </c>
    </row>
    <row r="29" spans="2:9" ht="13.9" customHeight="1" x14ac:dyDescent="0.2">
      <c r="B29" s="339" t="s">
        <v>282</v>
      </c>
      <c r="C29" s="343"/>
      <c r="D29" s="128"/>
      <c r="E29" s="153">
        <f t="shared" si="2"/>
        <v>0</v>
      </c>
    </row>
    <row r="30" spans="2:9" ht="13.9" customHeight="1" x14ac:dyDescent="0.2">
      <c r="B30" s="339" t="s">
        <v>283</v>
      </c>
      <c r="C30" s="343"/>
      <c r="D30" s="128"/>
      <c r="E30" s="153">
        <f t="shared" si="2"/>
        <v>0</v>
      </c>
    </row>
    <row r="31" spans="2:9" ht="13.9" customHeight="1" x14ac:dyDescent="0.2">
      <c r="B31" s="339" t="s">
        <v>43</v>
      </c>
      <c r="C31" s="343"/>
      <c r="D31" s="128"/>
      <c r="E31" s="153">
        <f t="shared" si="2"/>
        <v>0</v>
      </c>
    </row>
    <row r="32" spans="2:9" ht="13.9" customHeight="1" x14ac:dyDescent="0.2">
      <c r="B32" s="339" t="s">
        <v>44</v>
      </c>
      <c r="C32" s="343"/>
      <c r="D32" s="128"/>
      <c r="E32" s="153">
        <f t="shared" si="2"/>
        <v>0</v>
      </c>
    </row>
    <row r="33" spans="2:5" ht="14.1" customHeight="1" thickBot="1" x14ac:dyDescent="0.25">
      <c r="B33" s="340" t="s">
        <v>114</v>
      </c>
      <c r="C33" s="344"/>
      <c r="D33" s="137"/>
      <c r="E33" s="154">
        <f>SUM(C33:D33)</f>
        <v>0</v>
      </c>
    </row>
    <row r="34" spans="2:5" ht="13.5" thickBot="1" x14ac:dyDescent="0.25">
      <c r="B34" s="341" t="s">
        <v>85</v>
      </c>
      <c r="C34" s="345">
        <f>SUM(C27:C33)</f>
        <v>0</v>
      </c>
      <c r="D34" s="155">
        <f>SUM(D27:D33)</f>
        <v>0</v>
      </c>
      <c r="E34" s="156">
        <f>SUM(E27:E33)</f>
        <v>0</v>
      </c>
    </row>
    <row r="35" spans="2:5" ht="13.5" thickTop="1" x14ac:dyDescent="0.2"/>
  </sheetData>
  <mergeCells count="3">
    <mergeCell ref="C6:E6"/>
    <mergeCell ref="G6:I6"/>
    <mergeCell ref="C24:E24"/>
  </mergeCells>
  <printOptions horizontalCentered="1"/>
  <pageMargins left="0.98425196850393704" right="0.59055118110236227" top="0.98425196850393704" bottom="0.98425196850393704" header="0.51181102362204722" footer="0.51181102362204722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9"/>
  <dimension ref="B1:E10"/>
  <sheetViews>
    <sheetView showGridLines="0" workbookViewId="0">
      <selection activeCell="G12" sqref="G12"/>
    </sheetView>
  </sheetViews>
  <sheetFormatPr baseColWidth="10" defaultRowHeight="12.75" x14ac:dyDescent="0.2"/>
  <cols>
    <col min="1" max="1" width="1.7109375" style="1" customWidth="1"/>
    <col min="2" max="2" width="20.7109375" style="1" customWidth="1"/>
    <col min="3" max="5" width="15.7109375" style="1" customWidth="1"/>
    <col min="6" max="6" width="1.7109375" style="1" customWidth="1"/>
    <col min="7" max="7" width="12.7109375" style="1" customWidth="1"/>
    <col min="8" max="16384" width="11.42578125" style="1"/>
  </cols>
  <sheetData>
    <row r="1" spans="2:5" ht="15" customHeight="1" x14ac:dyDescent="0.25">
      <c r="B1" s="4" t="s">
        <v>105</v>
      </c>
      <c r="C1" s="4" t="s">
        <v>242</v>
      </c>
    </row>
    <row r="2" spans="2:5" ht="15" customHeight="1" x14ac:dyDescent="0.25">
      <c r="C2" s="4" t="s">
        <v>241</v>
      </c>
    </row>
    <row r="3" spans="2:5" ht="15" customHeight="1" x14ac:dyDescent="0.2"/>
    <row r="4" spans="2:5" ht="15" customHeight="1" x14ac:dyDescent="0.2">
      <c r="C4" s="1" t="s">
        <v>14</v>
      </c>
      <c r="E4" s="1" t="s">
        <v>15</v>
      </c>
    </row>
    <row r="5" spans="2:5" ht="15" customHeight="1" thickBot="1" x14ac:dyDescent="0.25"/>
    <row r="6" spans="2:5" ht="18" customHeight="1" thickTop="1" thickBot="1" x14ac:dyDescent="0.25">
      <c r="C6" s="181" t="s">
        <v>7</v>
      </c>
      <c r="D6" s="494"/>
      <c r="E6" s="495"/>
    </row>
    <row r="7" spans="2:5" ht="33" customHeight="1" thickTop="1" thickBot="1" x14ac:dyDescent="0.25">
      <c r="B7" s="295" t="s">
        <v>116</v>
      </c>
      <c r="C7" s="351" t="s">
        <v>2</v>
      </c>
      <c r="D7" s="180" t="s">
        <v>154</v>
      </c>
      <c r="E7" s="179" t="s">
        <v>9</v>
      </c>
    </row>
    <row r="8" spans="2:5" x14ac:dyDescent="0.2">
      <c r="B8" s="496" t="s">
        <v>261</v>
      </c>
      <c r="C8" s="871"/>
      <c r="D8" s="872"/>
      <c r="E8" s="869">
        <f>C8+D8</f>
        <v>0</v>
      </c>
    </row>
    <row r="9" spans="2:5" ht="13.5" thickBot="1" x14ac:dyDescent="0.25">
      <c r="B9" s="497" t="s">
        <v>262</v>
      </c>
      <c r="C9" s="873"/>
      <c r="D9" s="679"/>
      <c r="E9" s="870">
        <f>C9+D9</f>
        <v>0</v>
      </c>
    </row>
    <row r="10" spans="2:5" ht="13.5" thickTop="1" x14ac:dyDescent="0.2"/>
  </sheetData>
  <phoneticPr fontId="18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0"/>
  <dimension ref="B1:H18"/>
  <sheetViews>
    <sheetView defaultGridColor="0" colorId="8" workbookViewId="0">
      <selection activeCell="K20" sqref="K20"/>
    </sheetView>
  </sheetViews>
  <sheetFormatPr baseColWidth="10" defaultRowHeight="12.75" x14ac:dyDescent="0.2"/>
  <cols>
    <col min="1" max="1" width="1.7109375" style="44" customWidth="1"/>
    <col min="2" max="2" width="20.7109375" style="44" customWidth="1"/>
    <col min="3" max="8" width="15.7109375" style="44" customWidth="1"/>
    <col min="9" max="9" width="1.7109375" style="44" customWidth="1"/>
    <col min="10" max="16384" width="11.42578125" style="44"/>
  </cols>
  <sheetData>
    <row r="1" spans="2:8" ht="15" customHeight="1" x14ac:dyDescent="0.25">
      <c r="B1" s="43" t="s">
        <v>97</v>
      </c>
      <c r="C1" s="43" t="s">
        <v>267</v>
      </c>
    </row>
    <row r="2" spans="2:8" ht="15" customHeight="1" x14ac:dyDescent="0.25">
      <c r="C2" s="43" t="s">
        <v>296</v>
      </c>
    </row>
    <row r="3" spans="2:8" ht="15" customHeight="1" x14ac:dyDescent="0.2"/>
    <row r="4" spans="2:8" ht="15" customHeight="1" x14ac:dyDescent="0.2">
      <c r="C4" s="45" t="s">
        <v>51</v>
      </c>
      <c r="E4" s="45" t="s">
        <v>52</v>
      </c>
    </row>
    <row r="5" spans="2:8" ht="15" customHeight="1" thickBot="1" x14ac:dyDescent="0.25">
      <c r="B5" s="45"/>
      <c r="D5" s="46"/>
      <c r="E5" s="45"/>
      <c r="F5" s="45"/>
      <c r="G5" s="474"/>
      <c r="H5" s="45"/>
    </row>
    <row r="6" spans="2:8" ht="18" customHeight="1" thickTop="1" thickBot="1" x14ac:dyDescent="0.25">
      <c r="B6" s="138"/>
      <c r="C6" s="363" t="s">
        <v>7</v>
      </c>
      <c r="D6" s="364"/>
      <c r="E6" s="365"/>
      <c r="F6" s="364"/>
      <c r="G6" s="365"/>
      <c r="H6" s="366"/>
    </row>
    <row r="7" spans="2:8" ht="45" customHeight="1" thickTop="1" thickBot="1" x14ac:dyDescent="0.25">
      <c r="B7" s="352" t="s">
        <v>236</v>
      </c>
      <c r="C7" s="358" t="s">
        <v>2</v>
      </c>
      <c r="D7" s="359" t="s">
        <v>53</v>
      </c>
      <c r="E7" s="360" t="s">
        <v>3</v>
      </c>
      <c r="F7" s="361" t="s">
        <v>53</v>
      </c>
      <c r="G7" s="358" t="s">
        <v>9</v>
      </c>
      <c r="H7" s="362" t="s">
        <v>53</v>
      </c>
    </row>
    <row r="8" spans="2:8" ht="14.1" customHeight="1" x14ac:dyDescent="0.2">
      <c r="B8" s="353" t="s">
        <v>263</v>
      </c>
      <c r="C8" s="356"/>
      <c r="D8" s="182"/>
      <c r="E8" s="178"/>
      <c r="F8" s="202"/>
      <c r="G8" s="205">
        <f t="shared" ref="G8:G14" si="0">SUM(C8+E8)</f>
        <v>0</v>
      </c>
      <c r="H8" s="183"/>
    </row>
    <row r="9" spans="2:8" s="498" customFormat="1" ht="14.1" customHeight="1" x14ac:dyDescent="0.2">
      <c r="B9" s="354" t="s">
        <v>54</v>
      </c>
      <c r="C9" s="357"/>
      <c r="D9" s="48"/>
      <c r="E9" s="47"/>
      <c r="F9" s="203"/>
      <c r="G9" s="206">
        <f t="shared" si="0"/>
        <v>0</v>
      </c>
      <c r="H9" s="157"/>
    </row>
    <row r="10" spans="2:8" s="498" customFormat="1" ht="14.1" customHeight="1" x14ac:dyDescent="0.2">
      <c r="B10" s="354" t="s">
        <v>55</v>
      </c>
      <c r="C10" s="357"/>
      <c r="D10" s="48"/>
      <c r="E10" s="47"/>
      <c r="F10" s="203"/>
      <c r="G10" s="206">
        <f t="shared" si="0"/>
        <v>0</v>
      </c>
      <c r="H10" s="157"/>
    </row>
    <row r="11" spans="2:8" s="498" customFormat="1" ht="14.1" customHeight="1" x14ac:dyDescent="0.2">
      <c r="B11" s="354" t="s">
        <v>56</v>
      </c>
      <c r="C11" s="357"/>
      <c r="D11" s="48"/>
      <c r="E11" s="47"/>
      <c r="F11" s="203"/>
      <c r="G11" s="206">
        <f t="shared" si="0"/>
        <v>0</v>
      </c>
      <c r="H11" s="157"/>
    </row>
    <row r="12" spans="2:8" s="498" customFormat="1" ht="14.1" customHeight="1" x14ac:dyDescent="0.2">
      <c r="B12" s="354" t="s">
        <v>57</v>
      </c>
      <c r="C12" s="357"/>
      <c r="D12" s="48"/>
      <c r="E12" s="47"/>
      <c r="F12" s="203"/>
      <c r="G12" s="206">
        <f t="shared" si="0"/>
        <v>0</v>
      </c>
      <c r="H12" s="157"/>
    </row>
    <row r="13" spans="2:8" s="498" customFormat="1" ht="14.1" customHeight="1" x14ac:dyDescent="0.2">
      <c r="B13" s="785" t="s">
        <v>58</v>
      </c>
      <c r="C13" s="786"/>
      <c r="D13" s="788"/>
      <c r="E13" s="786"/>
      <c r="F13" s="788"/>
      <c r="G13" s="789">
        <f t="shared" si="0"/>
        <v>0</v>
      </c>
      <c r="H13" s="790"/>
    </row>
    <row r="14" spans="2:8" s="498" customFormat="1" ht="14.1" customHeight="1" x14ac:dyDescent="0.2">
      <c r="B14" s="785" t="s">
        <v>174</v>
      </c>
      <c r="C14" s="786"/>
      <c r="D14" s="787"/>
      <c r="E14" s="357"/>
      <c r="F14" s="788"/>
      <c r="G14" s="789">
        <f t="shared" si="0"/>
        <v>0</v>
      </c>
      <c r="H14" s="790"/>
    </row>
    <row r="15" spans="2:8" s="498" customFormat="1" ht="14.1" customHeight="1" thickBot="1" x14ac:dyDescent="0.25">
      <c r="B15" s="538" t="s">
        <v>172</v>
      </c>
      <c r="C15" s="539"/>
      <c r="D15" s="540"/>
      <c r="E15" s="541"/>
      <c r="F15" s="542"/>
      <c r="G15" s="543"/>
      <c r="H15" s="544"/>
    </row>
    <row r="16" spans="2:8" ht="14.1" customHeight="1" thickBot="1" x14ac:dyDescent="0.25">
      <c r="B16" s="355" t="s">
        <v>85</v>
      </c>
      <c r="C16" s="207">
        <f>SUM(C8:C14)</f>
        <v>0</v>
      </c>
      <c r="D16" s="158"/>
      <c r="E16" s="159">
        <f>SUM(E8:E14)</f>
        <v>0</v>
      </c>
      <c r="F16" s="204"/>
      <c r="G16" s="207">
        <f>SUM(G8:G14)</f>
        <v>0</v>
      </c>
      <c r="H16" s="160"/>
    </row>
    <row r="17" spans="2:2" ht="13.5" thickTop="1" x14ac:dyDescent="0.2"/>
    <row r="18" spans="2:2" x14ac:dyDescent="0.2">
      <c r="B18" s="672"/>
    </row>
  </sheetData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4294967292" r:id="rId1"/>
  <headerFooter alignWithMargins="0"/>
  <ignoredErrors>
    <ignoredError sqref="G8:G14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1">
    <pageSetUpPr fitToPage="1"/>
  </sheetPr>
  <dimension ref="B1:U22"/>
  <sheetViews>
    <sheetView showGridLines="0" workbookViewId="0">
      <selection activeCell="G24" sqref="G24"/>
    </sheetView>
  </sheetViews>
  <sheetFormatPr baseColWidth="10" defaultRowHeight="12.75" x14ac:dyDescent="0.2"/>
  <cols>
    <col min="1" max="1" width="1.7109375" style="50" customWidth="1"/>
    <col min="2" max="2" width="20.7109375" style="50" customWidth="1"/>
    <col min="3" max="11" width="6.7109375" style="50" customWidth="1"/>
    <col min="12" max="12" width="1.7109375" style="50" customWidth="1"/>
    <col min="13" max="21" width="6.7109375" style="50" customWidth="1"/>
    <col min="22" max="22" width="1.7109375" style="50" customWidth="1"/>
    <col min="23" max="16384" width="11.42578125" style="50"/>
  </cols>
  <sheetData>
    <row r="1" spans="2:21" ht="15" customHeight="1" x14ac:dyDescent="0.25">
      <c r="B1" s="49" t="s">
        <v>106</v>
      </c>
      <c r="C1" s="108" t="s">
        <v>90</v>
      </c>
      <c r="D1" s="108"/>
      <c r="E1" s="51"/>
      <c r="F1" s="51"/>
      <c r="G1" s="52"/>
      <c r="H1" s="51"/>
      <c r="I1" s="51"/>
      <c r="J1" s="52"/>
      <c r="K1" s="51"/>
      <c r="L1" s="51"/>
      <c r="M1" s="51"/>
      <c r="N1" s="52"/>
      <c r="O1" s="53"/>
      <c r="P1" s="54"/>
      <c r="Q1" s="55"/>
      <c r="R1" s="56"/>
      <c r="S1" s="52"/>
      <c r="T1" s="51"/>
      <c r="U1" s="51"/>
    </row>
    <row r="2" spans="2:21" ht="15" customHeight="1" x14ac:dyDescent="0.25">
      <c r="B2" s="49"/>
      <c r="C2" s="108" t="s">
        <v>181</v>
      </c>
      <c r="D2" s="475"/>
      <c r="E2" s="51"/>
      <c r="F2" s="51"/>
      <c r="G2" s="52"/>
      <c r="H2" s="51"/>
      <c r="I2" s="51"/>
      <c r="J2" s="52"/>
      <c r="K2" s="51"/>
      <c r="L2" s="51"/>
      <c r="M2" s="51"/>
      <c r="N2" s="52"/>
      <c r="O2" s="53"/>
      <c r="P2" s="54"/>
      <c r="Q2" s="55"/>
      <c r="R2" s="56"/>
      <c r="S2" s="52"/>
      <c r="T2" s="51"/>
      <c r="U2" s="51"/>
    </row>
    <row r="3" spans="2:21" ht="15" customHeight="1" x14ac:dyDescent="0.25">
      <c r="B3" s="49"/>
      <c r="D3" s="475"/>
      <c r="E3" s="51"/>
      <c r="F3" s="51"/>
      <c r="G3" s="52"/>
      <c r="H3" s="51"/>
      <c r="I3" s="51"/>
      <c r="J3" s="52"/>
      <c r="K3" s="51"/>
      <c r="L3" s="51"/>
      <c r="M3" s="51"/>
      <c r="N3" s="52"/>
      <c r="O3" s="53"/>
      <c r="P3" s="54"/>
      <c r="Q3" s="55"/>
      <c r="R3" s="56"/>
      <c r="S3" s="52"/>
      <c r="T3" s="51"/>
      <c r="U3" s="51"/>
    </row>
    <row r="4" spans="2:21" ht="15" customHeight="1" x14ac:dyDescent="0.25">
      <c r="B4" s="49"/>
      <c r="C4" s="50" t="s">
        <v>14</v>
      </c>
      <c r="D4" s="475"/>
      <c r="E4" s="51"/>
      <c r="F4" s="51"/>
      <c r="G4" s="52"/>
      <c r="H4" s="51"/>
      <c r="I4" s="51"/>
      <c r="J4" s="57" t="s">
        <v>91</v>
      </c>
      <c r="K4" s="51"/>
      <c r="L4" s="51"/>
      <c r="M4" s="51"/>
      <c r="N4" s="52"/>
      <c r="O4" s="53"/>
      <c r="P4" s="54"/>
      <c r="Q4" s="55"/>
      <c r="R4" s="56"/>
      <c r="S4" s="52"/>
      <c r="T4" s="51"/>
      <c r="U4" s="51"/>
    </row>
    <row r="5" spans="2:21" ht="15" customHeight="1" thickBot="1" x14ac:dyDescent="0.25">
      <c r="B5" s="476"/>
      <c r="D5" s="51"/>
      <c r="E5" s="51"/>
      <c r="F5" s="52"/>
      <c r="G5" s="51"/>
      <c r="H5" s="51"/>
      <c r="I5" s="52"/>
      <c r="J5" s="51"/>
      <c r="K5" s="51"/>
      <c r="L5" s="51"/>
      <c r="M5" s="52"/>
      <c r="N5" s="51"/>
      <c r="O5" s="53"/>
      <c r="P5" s="54"/>
      <c r="Q5" s="55"/>
      <c r="R5" s="56"/>
      <c r="S5" s="52"/>
      <c r="T5" s="51"/>
      <c r="U5" s="51"/>
    </row>
    <row r="6" spans="2:21" s="58" customFormat="1" ht="30" customHeight="1" thickTop="1" thickBot="1" x14ac:dyDescent="0.25">
      <c r="B6" s="161"/>
      <c r="C6" s="927" t="s">
        <v>163</v>
      </c>
      <c r="D6" s="928"/>
      <c r="E6" s="928"/>
      <c r="F6" s="928"/>
      <c r="G6" s="928"/>
      <c r="H6" s="928"/>
      <c r="I6" s="928"/>
      <c r="J6" s="928"/>
      <c r="K6" s="929"/>
      <c r="L6" s="384"/>
      <c r="M6" s="429" t="s">
        <v>59</v>
      </c>
      <c r="N6" s="162"/>
      <c r="O6" s="162"/>
      <c r="P6" s="162"/>
      <c r="Q6" s="162"/>
      <c r="R6" s="162"/>
      <c r="S6" s="162"/>
      <c r="T6" s="162"/>
      <c r="U6" s="163"/>
    </row>
    <row r="7" spans="2:21" s="58" customFormat="1" ht="30" customHeight="1" thickBot="1" x14ac:dyDescent="0.25">
      <c r="B7" s="161"/>
      <c r="C7" s="166" t="s">
        <v>60</v>
      </c>
      <c r="D7" s="428"/>
      <c r="E7" s="423"/>
      <c r="F7" s="425" t="s">
        <v>61</v>
      </c>
      <c r="G7" s="422"/>
      <c r="H7" s="423"/>
      <c r="I7" s="930" t="s">
        <v>83</v>
      </c>
      <c r="J7" s="931"/>
      <c r="K7" s="919"/>
      <c r="L7" s="384"/>
      <c r="M7" s="166" t="s">
        <v>60</v>
      </c>
      <c r="N7" s="422"/>
      <c r="O7" s="423"/>
      <c r="P7" s="424" t="s">
        <v>62</v>
      </c>
      <c r="Q7" s="422"/>
      <c r="R7" s="423"/>
      <c r="S7" s="425" t="s">
        <v>63</v>
      </c>
      <c r="T7" s="426"/>
      <c r="U7" s="427"/>
    </row>
    <row r="8" spans="2:21" s="58" customFormat="1" ht="25.15" customHeight="1" thickTop="1" thickBot="1" x14ac:dyDescent="0.25">
      <c r="B8" s="164" t="s">
        <v>64</v>
      </c>
      <c r="C8" s="379" t="s">
        <v>117</v>
      </c>
      <c r="D8" s="278" t="s">
        <v>118</v>
      </c>
      <c r="E8" s="279" t="s">
        <v>119</v>
      </c>
      <c r="F8" s="280" t="s">
        <v>117</v>
      </c>
      <c r="G8" s="278" t="s">
        <v>118</v>
      </c>
      <c r="H8" s="279" t="s">
        <v>119</v>
      </c>
      <c r="I8" s="280" t="s">
        <v>117</v>
      </c>
      <c r="J8" s="281" t="s">
        <v>118</v>
      </c>
      <c r="K8" s="281" t="s">
        <v>119</v>
      </c>
      <c r="L8" s="382"/>
      <c r="M8" s="277" t="s">
        <v>117</v>
      </c>
      <c r="N8" s="281" t="s">
        <v>118</v>
      </c>
      <c r="O8" s="279" t="s">
        <v>119</v>
      </c>
      <c r="P8" s="281" t="s">
        <v>117</v>
      </c>
      <c r="Q8" s="281" t="s">
        <v>118</v>
      </c>
      <c r="R8" s="279" t="s">
        <v>119</v>
      </c>
      <c r="S8" s="281" t="s">
        <v>117</v>
      </c>
      <c r="T8" s="281" t="s">
        <v>118</v>
      </c>
      <c r="U8" s="282" t="s">
        <v>119</v>
      </c>
    </row>
    <row r="9" spans="2:21" ht="41.45" customHeight="1" thickBot="1" x14ac:dyDescent="0.25">
      <c r="B9" s="165"/>
      <c r="C9" s="380" t="s">
        <v>65</v>
      </c>
      <c r="D9" s="284" t="s">
        <v>95</v>
      </c>
      <c r="E9" s="285"/>
      <c r="F9" s="286" t="s">
        <v>78</v>
      </c>
      <c r="G9" s="284" t="s">
        <v>95</v>
      </c>
      <c r="H9" s="285"/>
      <c r="I9" s="286" t="s">
        <v>65</v>
      </c>
      <c r="J9" s="287" t="s">
        <v>66</v>
      </c>
      <c r="K9" s="381"/>
      <c r="L9" s="383"/>
      <c r="M9" s="283" t="s">
        <v>65</v>
      </c>
      <c r="N9" s="287" t="s">
        <v>67</v>
      </c>
      <c r="O9" s="285"/>
      <c r="P9" s="286" t="s">
        <v>65</v>
      </c>
      <c r="Q9" s="287" t="s">
        <v>67</v>
      </c>
      <c r="R9" s="285"/>
      <c r="S9" s="286"/>
      <c r="T9" s="287"/>
      <c r="U9" s="288"/>
    </row>
    <row r="10" spans="2:21" ht="9.9499999999999993" customHeight="1" thickTop="1" x14ac:dyDescent="0.2">
      <c r="B10" s="59"/>
      <c r="C10" s="60"/>
      <c r="D10" s="61"/>
      <c r="E10" s="62"/>
      <c r="F10" s="63"/>
      <c r="G10" s="61"/>
      <c r="H10" s="62"/>
      <c r="I10" s="63"/>
      <c r="J10" s="61"/>
      <c r="K10" s="62"/>
      <c r="L10" s="62"/>
      <c r="M10" s="63"/>
      <c r="N10" s="61"/>
      <c r="O10" s="62"/>
      <c r="P10" s="63"/>
      <c r="Q10" s="61"/>
      <c r="R10" s="62"/>
      <c r="S10" s="63"/>
      <c r="T10" s="61"/>
      <c r="U10" s="62"/>
    </row>
    <row r="11" spans="2:21" ht="13.9" customHeight="1" x14ac:dyDescent="0.2">
      <c r="B11" s="64" t="s">
        <v>245</v>
      </c>
      <c r="C11" s="65"/>
      <c r="D11" s="66"/>
      <c r="E11" s="66"/>
      <c r="F11" s="67"/>
      <c r="G11" s="66"/>
      <c r="H11" s="66"/>
      <c r="I11" s="67"/>
      <c r="J11" s="66"/>
      <c r="N11" s="64"/>
      <c r="P11" s="67"/>
      <c r="Q11" s="66"/>
      <c r="R11" s="66"/>
      <c r="S11" s="67"/>
      <c r="T11" s="66"/>
      <c r="U11" s="66"/>
    </row>
    <row r="12" spans="2:21" ht="13.9" customHeight="1" x14ac:dyDescent="0.2">
      <c r="B12" s="64" t="s">
        <v>246</v>
      </c>
      <c r="C12" s="65"/>
      <c r="D12" s="66"/>
      <c r="E12" s="66"/>
      <c r="F12" s="67"/>
      <c r="G12" s="66"/>
      <c r="H12" s="66"/>
      <c r="I12" s="67"/>
      <c r="J12" s="66"/>
      <c r="M12" s="68"/>
      <c r="N12" s="68"/>
      <c r="P12" s="67"/>
      <c r="Q12" s="66"/>
      <c r="R12" s="66"/>
      <c r="S12" s="67"/>
      <c r="T12" s="66"/>
      <c r="U12" s="66"/>
    </row>
    <row r="13" spans="2:21" ht="13.9" customHeight="1" x14ac:dyDescent="0.2">
      <c r="B13" s="69" t="s">
        <v>248</v>
      </c>
      <c r="C13" s="65"/>
      <c r="D13" s="66"/>
      <c r="E13" s="66"/>
      <c r="F13" s="67"/>
      <c r="G13" s="66"/>
      <c r="H13" s="66"/>
      <c r="I13" s="67"/>
      <c r="J13" s="66"/>
      <c r="M13" s="69"/>
      <c r="N13" s="70"/>
      <c r="P13" s="67"/>
      <c r="Q13" s="66"/>
      <c r="R13" s="66"/>
      <c r="S13" s="67"/>
      <c r="T13" s="66"/>
      <c r="U13" s="66"/>
    </row>
    <row r="14" spans="2:21" ht="13.9" customHeight="1" x14ac:dyDescent="0.2">
      <c r="B14" s="64" t="s">
        <v>247</v>
      </c>
      <c r="C14" s="65"/>
      <c r="D14" s="66"/>
      <c r="E14" s="66"/>
      <c r="F14" s="67"/>
      <c r="G14" s="66"/>
      <c r="H14" s="66"/>
      <c r="I14" s="67"/>
      <c r="J14" s="66"/>
      <c r="M14" s="69"/>
      <c r="N14" s="70"/>
      <c r="P14" s="67"/>
      <c r="Q14" s="66"/>
      <c r="R14" s="66"/>
      <c r="S14" s="67"/>
      <c r="T14" s="66"/>
      <c r="U14" s="66"/>
    </row>
    <row r="15" spans="2:21" ht="13.9" customHeight="1" x14ac:dyDescent="0.2">
      <c r="B15" s="64"/>
      <c r="C15" s="65"/>
      <c r="D15" s="66"/>
      <c r="E15" s="66"/>
      <c r="F15" s="67"/>
      <c r="G15" s="66"/>
      <c r="H15" s="66"/>
      <c r="I15" s="67"/>
      <c r="J15" s="66"/>
      <c r="M15" s="69"/>
      <c r="N15" s="70"/>
      <c r="P15" s="67"/>
      <c r="Q15" s="66"/>
      <c r="R15" s="66"/>
      <c r="S15" s="67"/>
      <c r="T15" s="66"/>
      <c r="U15" s="66"/>
    </row>
    <row r="16" spans="2:21" ht="13.9" customHeight="1" x14ac:dyDescent="0.2">
      <c r="B16" s="611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8" spans="2:15" ht="14.25" x14ac:dyDescent="0.2">
      <c r="B18" s="93"/>
      <c r="C18" s="499"/>
      <c r="D18" s="499"/>
      <c r="E18" s="499"/>
      <c r="F18" s="499"/>
      <c r="G18" s="499"/>
      <c r="H18" s="499"/>
      <c r="I18" s="499"/>
      <c r="J18" s="499"/>
      <c r="K18" s="499"/>
      <c r="L18" s="499"/>
      <c r="M18" s="499"/>
      <c r="N18" s="499"/>
      <c r="O18" s="499"/>
    </row>
    <row r="19" spans="2:15" ht="14.25" x14ac:dyDescent="0.2">
      <c r="B19" s="93"/>
      <c r="C19" s="499"/>
      <c r="D19" s="499"/>
      <c r="E19" s="499"/>
      <c r="F19" s="499"/>
      <c r="G19" s="499"/>
      <c r="H19" s="499"/>
      <c r="I19" s="499"/>
      <c r="J19" s="499"/>
      <c r="K19" s="499"/>
      <c r="L19" s="499"/>
      <c r="M19" s="499"/>
      <c r="N19" s="499"/>
      <c r="O19" s="499"/>
    </row>
    <row r="20" spans="2:15" ht="14.25" x14ac:dyDescent="0.2">
      <c r="B20" s="94"/>
    </row>
    <row r="21" spans="2:15" ht="14.25" x14ac:dyDescent="0.2">
      <c r="B21" s="93"/>
    </row>
    <row r="22" spans="2:15" ht="14.25" x14ac:dyDescent="0.2">
      <c r="B22" s="93"/>
    </row>
  </sheetData>
  <mergeCells count="2">
    <mergeCell ref="C6:K6"/>
    <mergeCell ref="I7:K7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20"/>
  <dimension ref="B1:I20"/>
  <sheetViews>
    <sheetView showGridLines="0" zoomScale="115" zoomScaleNormal="115" workbookViewId="0">
      <selection activeCell="L8" sqref="L8"/>
    </sheetView>
  </sheetViews>
  <sheetFormatPr baseColWidth="10" defaultRowHeight="12.75" x14ac:dyDescent="0.2"/>
  <cols>
    <col min="1" max="1" width="1.7109375" style="71" customWidth="1"/>
    <col min="2" max="5" width="20.7109375" style="71" customWidth="1"/>
    <col min="6" max="6" width="2.7109375" style="71" customWidth="1"/>
    <col min="7" max="7" width="20.7109375" style="71" customWidth="1"/>
    <col min="8" max="8" width="2.7109375" style="71" customWidth="1"/>
    <col min="9" max="9" width="25.7109375" style="71" customWidth="1"/>
    <col min="10" max="10" width="2.7109375" style="71" customWidth="1"/>
    <col min="11" max="16384" width="11.42578125" style="71"/>
  </cols>
  <sheetData>
    <row r="1" spans="2:9" ht="15" customHeight="1" x14ac:dyDescent="0.25">
      <c r="B1" s="4" t="s">
        <v>107</v>
      </c>
      <c r="C1" s="4" t="s">
        <v>249</v>
      </c>
      <c r="D1" s="1"/>
      <c r="E1" s="1"/>
      <c r="F1" s="1"/>
      <c r="G1" s="1"/>
      <c r="H1" s="1"/>
    </row>
    <row r="2" spans="2:9" ht="15" customHeight="1" x14ac:dyDescent="0.25">
      <c r="B2" s="4"/>
      <c r="C2" s="4" t="s">
        <v>250</v>
      </c>
      <c r="D2" s="1"/>
      <c r="E2" s="1"/>
      <c r="F2" s="1"/>
      <c r="G2" s="1"/>
      <c r="H2" s="1"/>
    </row>
    <row r="3" spans="2:9" ht="15" customHeight="1" x14ac:dyDescent="0.25">
      <c r="B3" s="4"/>
      <c r="C3" s="4"/>
      <c r="D3" s="1"/>
      <c r="E3" s="1"/>
      <c r="F3" s="1"/>
      <c r="G3" s="1"/>
      <c r="H3" s="1"/>
    </row>
    <row r="4" spans="2:9" ht="15" customHeight="1" x14ac:dyDescent="0.25">
      <c r="B4" s="4"/>
      <c r="C4" s="1" t="s">
        <v>68</v>
      </c>
      <c r="D4" s="1"/>
      <c r="E4" s="1" t="s">
        <v>69</v>
      </c>
      <c r="F4" s="1"/>
      <c r="G4" s="1"/>
      <c r="H4" s="1"/>
    </row>
    <row r="5" spans="2:9" ht="15" customHeight="1" thickBot="1" x14ac:dyDescent="0.25">
      <c r="B5" s="1"/>
      <c r="C5" s="1"/>
      <c r="D5" s="1"/>
      <c r="E5" s="1"/>
      <c r="F5" s="1"/>
      <c r="G5" s="1"/>
      <c r="H5" s="1"/>
    </row>
    <row r="6" spans="2:9" s="477" customFormat="1" ht="18" customHeight="1" thickTop="1" thickBot="1" x14ac:dyDescent="0.25">
      <c r="B6" s="167"/>
      <c r="C6" s="932" t="s">
        <v>162</v>
      </c>
      <c r="D6" s="933"/>
      <c r="E6" s="934"/>
      <c r="F6" s="566"/>
      <c r="G6" s="1"/>
      <c r="H6" s="1"/>
    </row>
    <row r="7" spans="2:9" ht="30" customHeight="1" thickTop="1" thickBot="1" x14ac:dyDescent="0.25">
      <c r="B7" s="392"/>
      <c r="C7" s="652" t="s">
        <v>2</v>
      </c>
      <c r="D7" s="391" t="s">
        <v>3</v>
      </c>
      <c r="E7" s="367" t="s">
        <v>9</v>
      </c>
      <c r="F7" s="556"/>
      <c r="G7" s="641" t="s">
        <v>230</v>
      </c>
      <c r="H7" s="1"/>
    </row>
    <row r="8" spans="2:9" ht="60" customHeight="1" thickTop="1" thickBot="1" x14ac:dyDescent="0.25">
      <c r="B8" s="406" t="s">
        <v>182</v>
      </c>
      <c r="C8" s="653"/>
      <c r="D8" s="651"/>
      <c r="E8" s="570">
        <f>C8+D8</f>
        <v>0</v>
      </c>
      <c r="F8" s="481"/>
      <c r="G8" s="640" t="s">
        <v>191</v>
      </c>
      <c r="H8" s="127"/>
      <c r="I8" s="560" t="s">
        <v>180</v>
      </c>
    </row>
    <row r="9" spans="2:9" ht="9.9499999999999993" customHeight="1" thickTop="1" thickBot="1" x14ac:dyDescent="0.25">
      <c r="B9" s="556"/>
      <c r="C9" s="557"/>
      <c r="D9" s="557"/>
      <c r="E9" s="481"/>
      <c r="F9" s="481"/>
      <c r="G9" s="393"/>
      <c r="H9" s="393"/>
    </row>
    <row r="10" spans="2:9" ht="60" customHeight="1" thickTop="1" thickBot="1" x14ac:dyDescent="0.25">
      <c r="B10" s="658" t="s">
        <v>184</v>
      </c>
      <c r="C10" s="659"/>
      <c r="D10" s="660"/>
      <c r="E10" s="661">
        <f>C10+D10</f>
        <v>0</v>
      </c>
      <c r="F10" s="481"/>
      <c r="G10" s="662" t="str">
        <f>IF(E10=0," ",(E10*I10))</f>
        <v xml:space="preserve"> </v>
      </c>
      <c r="H10" s="568"/>
      <c r="I10" s="559" t="str">
        <f>IF(E8=0," ",(E8/E13))</f>
        <v xml:space="preserve"> </v>
      </c>
    </row>
    <row r="11" spans="2:9" ht="60" customHeight="1" thickTop="1" x14ac:dyDescent="0.2">
      <c r="B11" s="664" t="s">
        <v>185</v>
      </c>
      <c r="C11" s="665"/>
      <c r="D11" s="666"/>
      <c r="E11" s="667">
        <f>C11+D11</f>
        <v>0</v>
      </c>
      <c r="F11" s="481"/>
      <c r="G11" s="668" t="str">
        <f>IF(E11=0," ",(E11*I10))</f>
        <v xml:space="preserve"> </v>
      </c>
      <c r="H11" s="568"/>
    </row>
    <row r="12" spans="2:9" ht="60" customHeight="1" thickBot="1" x14ac:dyDescent="0.25">
      <c r="B12" s="663" t="s">
        <v>219</v>
      </c>
      <c r="C12" s="654"/>
      <c r="D12" s="655"/>
      <c r="E12" s="656">
        <f>C12+D12</f>
        <v>0</v>
      </c>
      <c r="F12" s="481"/>
      <c r="G12" s="657" t="str">
        <f>IF(E12=0," ",(E12*I10))</f>
        <v xml:space="preserve"> </v>
      </c>
      <c r="H12" s="568"/>
    </row>
    <row r="13" spans="2:9" ht="57" customHeight="1" thickBot="1" x14ac:dyDescent="0.25">
      <c r="B13" s="555" t="s">
        <v>186</v>
      </c>
      <c r="C13" s="650">
        <f>C10+C11+C12</f>
        <v>0</v>
      </c>
      <c r="D13" s="649">
        <f>D10+D11+D12</f>
        <v>0</v>
      </c>
      <c r="E13" s="639">
        <f>E10+E11+E12</f>
        <v>0</v>
      </c>
      <c r="F13" s="567"/>
      <c r="G13" s="622" t="str">
        <f>IF(E13=0," ",(E13*I10))</f>
        <v xml:space="preserve"> </v>
      </c>
      <c r="I13" s="569"/>
    </row>
    <row r="14" spans="2:9" ht="9.9499999999999993" customHeight="1" thickTop="1" thickBot="1" x14ac:dyDescent="0.25">
      <c r="B14" s="556"/>
      <c r="C14" s="557"/>
      <c r="D14" s="557"/>
      <c r="E14" s="481"/>
      <c r="I14" s="569"/>
    </row>
    <row r="15" spans="2:9" ht="52.5" thickTop="1" thickBot="1" x14ac:dyDescent="0.25">
      <c r="B15" s="558" t="s">
        <v>183</v>
      </c>
      <c r="C15" s="572" t="str">
        <f>IF(C13=0," ",(C13*I10))</f>
        <v xml:space="preserve"> </v>
      </c>
      <c r="D15" s="573" t="str">
        <f>IF(D13=0," ",(D13*I10))</f>
        <v xml:space="preserve"> </v>
      </c>
      <c r="E15" s="571" t="str">
        <f>IF(E13=0," ",(E13*I10))</f>
        <v xml:space="preserve"> </v>
      </c>
    </row>
    <row r="16" spans="2:9" ht="13.5" thickTop="1" x14ac:dyDescent="0.2"/>
    <row r="20" spans="3:3" x14ac:dyDescent="0.2">
      <c r="C20" s="71" t="str">
        <f>IF(A19=0," ",(A19-#REF!)/#REF!)</f>
        <v xml:space="preserve"> </v>
      </c>
    </row>
  </sheetData>
  <mergeCells count="1">
    <mergeCell ref="C6:E6"/>
  </mergeCells>
  <phoneticPr fontId="0" type="noConversion"/>
  <printOptions horizontalCentered="1"/>
  <pageMargins left="0.98425196850393704" right="0.27559055118110237" top="0.98425196850393704" bottom="0.9055118110236221" header="0.51181102362204722" footer="0.51181102362204722"/>
  <pageSetup paperSize="9" scale="85" orientation="landscape" horizontalDpi="4294967292" verticalDpi="4294967292" r:id="rId1"/>
  <headerFooter alignWithMargins="0"/>
  <ignoredErrors>
    <ignoredError sqref="C13:E13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3"/>
  <dimension ref="B1:P37"/>
  <sheetViews>
    <sheetView workbookViewId="0">
      <selection activeCell="C1" sqref="C1"/>
    </sheetView>
  </sheetViews>
  <sheetFormatPr baseColWidth="10" defaultRowHeight="12.75" x14ac:dyDescent="0.2"/>
  <cols>
    <col min="1" max="1" width="1.7109375" style="73" customWidth="1"/>
    <col min="2" max="2" width="30.7109375" style="73" customWidth="1"/>
    <col min="3" max="5" width="12.7109375" style="73" customWidth="1"/>
    <col min="6" max="6" width="1.7109375" style="385" customWidth="1"/>
    <col min="7" max="9" width="12.7109375" style="73" customWidth="1"/>
    <col min="10" max="10" width="1.7109375" style="73" customWidth="1"/>
    <col min="11" max="13" width="12.7109375" style="73" customWidth="1"/>
    <col min="14" max="14" width="1.7109375" style="73" customWidth="1"/>
    <col min="15" max="15" width="12.7109375" style="73" customWidth="1"/>
    <col min="16" max="16" width="1.7109375" style="73" customWidth="1"/>
    <col min="17" max="16384" width="11.42578125" style="73"/>
  </cols>
  <sheetData>
    <row r="1" spans="2:16" ht="15" customHeight="1" x14ac:dyDescent="0.25">
      <c r="B1" s="72" t="s">
        <v>108</v>
      </c>
      <c r="C1" s="72" t="s">
        <v>233</v>
      </c>
      <c r="O1" s="74"/>
    </row>
    <row r="2" spans="2:16" ht="15" customHeight="1" x14ac:dyDescent="0.25">
      <c r="B2" s="75"/>
      <c r="C2" s="72" t="s">
        <v>234</v>
      </c>
      <c r="O2" s="74"/>
    </row>
    <row r="3" spans="2:16" ht="15" customHeight="1" x14ac:dyDescent="0.2">
      <c r="K3" s="73" t="s">
        <v>231</v>
      </c>
      <c r="O3" s="74"/>
    </row>
    <row r="4" spans="2:16" ht="15" customHeight="1" x14ac:dyDescent="0.2">
      <c r="C4" s="76" t="s">
        <v>51</v>
      </c>
      <c r="D4" s="1"/>
      <c r="F4" s="386"/>
      <c r="G4" s="73" t="s">
        <v>223</v>
      </c>
      <c r="H4" s="76"/>
      <c r="K4" s="73" t="s">
        <v>223</v>
      </c>
      <c r="O4" s="74"/>
    </row>
    <row r="5" spans="2:16" ht="15" customHeight="1" thickBot="1" x14ac:dyDescent="0.25">
      <c r="C5" s="77" t="s">
        <v>15</v>
      </c>
      <c r="G5" s="73" t="s">
        <v>224</v>
      </c>
      <c r="K5" s="73" t="s">
        <v>224</v>
      </c>
      <c r="O5" s="74"/>
    </row>
    <row r="6" spans="2:16" ht="30" customHeight="1" thickTop="1" thickBot="1" x14ac:dyDescent="0.25">
      <c r="B6" s="95"/>
      <c r="C6" s="938" t="s">
        <v>70</v>
      </c>
      <c r="D6" s="928"/>
      <c r="E6" s="929"/>
      <c r="F6" s="646"/>
      <c r="G6" s="935" t="s">
        <v>157</v>
      </c>
      <c r="H6" s="936"/>
      <c r="I6" s="937"/>
      <c r="J6" s="299"/>
      <c r="K6" s="935" t="s">
        <v>220</v>
      </c>
      <c r="L6" s="936"/>
      <c r="M6" s="937"/>
      <c r="N6" s="299"/>
      <c r="O6" s="95"/>
      <c r="P6" s="500"/>
    </row>
    <row r="7" spans="2:16" ht="30" customHeight="1" thickTop="1" thickBot="1" x14ac:dyDescent="0.25">
      <c r="B7" s="371" t="s">
        <v>215</v>
      </c>
      <c r="C7" s="642" t="s">
        <v>228</v>
      </c>
      <c r="D7" s="643" t="s">
        <v>229</v>
      </c>
      <c r="E7" s="430" t="s">
        <v>9</v>
      </c>
      <c r="F7" s="387"/>
      <c r="G7" s="647" t="s">
        <v>228</v>
      </c>
      <c r="H7" s="643" t="s">
        <v>229</v>
      </c>
      <c r="I7" s="430" t="s">
        <v>9</v>
      </c>
      <c r="J7" s="297"/>
      <c r="K7" s="647" t="s">
        <v>228</v>
      </c>
      <c r="L7" s="643" t="s">
        <v>229</v>
      </c>
      <c r="M7" s="430" t="s">
        <v>9</v>
      </c>
      <c r="N7" s="297"/>
      <c r="O7" s="670" t="s">
        <v>121</v>
      </c>
    </row>
    <row r="8" spans="2:16" ht="13.9" customHeight="1" x14ac:dyDescent="0.2">
      <c r="B8" s="372" t="s">
        <v>152</v>
      </c>
      <c r="C8" s="368"/>
      <c r="D8" s="219"/>
      <c r="E8" s="223">
        <f>C8+D8</f>
        <v>0</v>
      </c>
      <c r="F8" s="388"/>
      <c r="G8" s="168"/>
      <c r="H8" s="219"/>
      <c r="I8" s="223">
        <f>G8+H8</f>
        <v>0</v>
      </c>
      <c r="J8" s="296"/>
      <c r="K8" s="168"/>
      <c r="L8" s="219"/>
      <c r="M8" s="223">
        <f t="shared" ref="M8:M16" si="0">K8+L8</f>
        <v>0</v>
      </c>
      <c r="N8" s="296"/>
      <c r="O8" s="669">
        <f>SUM(E8+I8+M8)</f>
        <v>0</v>
      </c>
    </row>
    <row r="9" spans="2:16" ht="13.9" customHeight="1" x14ac:dyDescent="0.2">
      <c r="B9" s="372" t="s">
        <v>153</v>
      </c>
      <c r="C9" s="368"/>
      <c r="D9" s="219"/>
      <c r="E9" s="223">
        <f t="shared" ref="E9:E16" si="1">C9+D9</f>
        <v>0</v>
      </c>
      <c r="F9" s="388"/>
      <c r="G9" s="168"/>
      <c r="H9" s="219"/>
      <c r="I9" s="223">
        <f t="shared" ref="I9:I16" si="2">G9+H9</f>
        <v>0</v>
      </c>
      <c r="J9" s="296"/>
      <c r="K9" s="168"/>
      <c r="L9" s="219"/>
      <c r="M9" s="223">
        <f t="shared" si="0"/>
        <v>0</v>
      </c>
      <c r="N9" s="296"/>
      <c r="O9" s="620">
        <f t="shared" ref="O9:O17" si="3">SUM(E9+I9+M9)</f>
        <v>0</v>
      </c>
    </row>
    <row r="10" spans="2:16" ht="13.9" customHeight="1" x14ac:dyDescent="0.2">
      <c r="B10" s="372" t="s">
        <v>77</v>
      </c>
      <c r="C10" s="368"/>
      <c r="D10" s="219"/>
      <c r="E10" s="223">
        <f t="shared" si="1"/>
        <v>0</v>
      </c>
      <c r="F10" s="388"/>
      <c r="G10" s="168"/>
      <c r="H10" s="219"/>
      <c r="I10" s="223">
        <f t="shared" si="2"/>
        <v>0</v>
      </c>
      <c r="J10" s="296"/>
      <c r="K10" s="168"/>
      <c r="L10" s="219"/>
      <c r="M10" s="223">
        <f t="shared" si="0"/>
        <v>0</v>
      </c>
      <c r="N10" s="296"/>
      <c r="O10" s="620">
        <f t="shared" si="3"/>
        <v>0</v>
      </c>
    </row>
    <row r="11" spans="2:16" ht="13.9" customHeight="1" x14ac:dyDescent="0.2">
      <c r="B11" s="372" t="s">
        <v>189</v>
      </c>
      <c r="C11" s="368"/>
      <c r="D11" s="219"/>
      <c r="E11" s="223">
        <f t="shared" si="1"/>
        <v>0</v>
      </c>
      <c r="F11" s="388"/>
      <c r="G11" s="168"/>
      <c r="H11" s="219"/>
      <c r="I11" s="223">
        <f t="shared" si="2"/>
        <v>0</v>
      </c>
      <c r="J11" s="296"/>
      <c r="K11" s="168"/>
      <c r="L11" s="219"/>
      <c r="M11" s="223">
        <f t="shared" si="0"/>
        <v>0</v>
      </c>
      <c r="N11" s="296"/>
      <c r="O11" s="620">
        <f t="shared" si="3"/>
        <v>0</v>
      </c>
    </row>
    <row r="12" spans="2:16" ht="13.9" customHeight="1" x14ac:dyDescent="0.2">
      <c r="B12" s="372" t="s">
        <v>187</v>
      </c>
      <c r="C12" s="368"/>
      <c r="D12" s="219"/>
      <c r="E12" s="223">
        <f t="shared" si="1"/>
        <v>0</v>
      </c>
      <c r="F12" s="388"/>
      <c r="G12" s="168"/>
      <c r="H12" s="219"/>
      <c r="I12" s="223">
        <f t="shared" si="2"/>
        <v>0</v>
      </c>
      <c r="J12" s="296"/>
      <c r="K12" s="168"/>
      <c r="L12" s="219"/>
      <c r="M12" s="223">
        <f t="shared" si="0"/>
        <v>0</v>
      </c>
      <c r="N12" s="296"/>
      <c r="O12" s="620">
        <f t="shared" si="3"/>
        <v>0</v>
      </c>
    </row>
    <row r="13" spans="2:16" ht="13.9" customHeight="1" x14ac:dyDescent="0.2">
      <c r="B13" s="372" t="s">
        <v>122</v>
      </c>
      <c r="C13" s="368"/>
      <c r="D13" s="219"/>
      <c r="E13" s="223">
        <f t="shared" si="1"/>
        <v>0</v>
      </c>
      <c r="F13" s="388"/>
      <c r="G13" s="168"/>
      <c r="H13" s="219"/>
      <c r="I13" s="223">
        <f t="shared" si="2"/>
        <v>0</v>
      </c>
      <c r="J13" s="296"/>
      <c r="K13" s="168"/>
      <c r="L13" s="219"/>
      <c r="M13" s="223">
        <f t="shared" si="0"/>
        <v>0</v>
      </c>
      <c r="N13" s="296"/>
      <c r="O13" s="620">
        <f t="shared" si="3"/>
        <v>0</v>
      </c>
    </row>
    <row r="14" spans="2:16" ht="13.9" customHeight="1" x14ac:dyDescent="0.2">
      <c r="B14" s="561" t="s">
        <v>188</v>
      </c>
      <c r="C14" s="562"/>
      <c r="D14" s="563"/>
      <c r="E14" s="223">
        <f t="shared" si="1"/>
        <v>0</v>
      </c>
      <c r="F14" s="388"/>
      <c r="G14" s="564"/>
      <c r="H14" s="565"/>
      <c r="I14" s="223">
        <f t="shared" si="2"/>
        <v>0</v>
      </c>
      <c r="J14" s="296"/>
      <c r="K14" s="564"/>
      <c r="L14" s="565"/>
      <c r="M14" s="223">
        <f t="shared" si="0"/>
        <v>0</v>
      </c>
      <c r="N14" s="296"/>
      <c r="O14" s="620">
        <f t="shared" si="3"/>
        <v>0</v>
      </c>
      <c r="P14" s="501"/>
    </row>
    <row r="15" spans="2:16" ht="13.9" customHeight="1" x14ac:dyDescent="0.2">
      <c r="B15" s="561" t="s">
        <v>150</v>
      </c>
      <c r="C15" s="562"/>
      <c r="D15" s="563"/>
      <c r="E15" s="223">
        <f t="shared" si="1"/>
        <v>0</v>
      </c>
      <c r="F15" s="388"/>
      <c r="G15" s="564"/>
      <c r="H15" s="563"/>
      <c r="I15" s="223">
        <f t="shared" si="2"/>
        <v>0</v>
      </c>
      <c r="J15" s="296"/>
      <c r="K15" s="564"/>
      <c r="L15" s="563"/>
      <c r="M15" s="223">
        <f t="shared" si="0"/>
        <v>0</v>
      </c>
      <c r="N15" s="296"/>
      <c r="O15" s="620">
        <f t="shared" si="3"/>
        <v>0</v>
      </c>
      <c r="P15" s="501"/>
    </row>
    <row r="16" spans="2:16" ht="13.9" customHeight="1" thickBot="1" x14ac:dyDescent="0.25">
      <c r="B16" s="373"/>
      <c r="C16" s="369"/>
      <c r="D16" s="220"/>
      <c r="E16" s="223">
        <f t="shared" si="1"/>
        <v>0</v>
      </c>
      <c r="F16" s="388"/>
      <c r="G16" s="169"/>
      <c r="H16" s="220"/>
      <c r="I16" s="223">
        <f t="shared" si="2"/>
        <v>0</v>
      </c>
      <c r="J16" s="296"/>
      <c r="K16" s="169"/>
      <c r="L16" s="220"/>
      <c r="M16" s="223">
        <f t="shared" si="0"/>
        <v>0</v>
      </c>
      <c r="N16" s="296"/>
      <c r="O16" s="300">
        <f t="shared" si="3"/>
        <v>0</v>
      </c>
      <c r="P16" s="501"/>
    </row>
    <row r="17" spans="2:16" ht="30" customHeight="1" thickBot="1" x14ac:dyDescent="0.25">
      <c r="B17" s="374" t="s">
        <v>86</v>
      </c>
      <c r="C17" s="370">
        <f>SUM(C8:C16)</f>
        <v>0</v>
      </c>
      <c r="D17" s="221">
        <f>SUM(D8:D16)</f>
        <v>0</v>
      </c>
      <c r="E17" s="224">
        <f>SUM(E8:E16)</f>
        <v>0</v>
      </c>
      <c r="F17" s="388"/>
      <c r="G17" s="170">
        <f>SUM(G8:G16)</f>
        <v>0</v>
      </c>
      <c r="H17" s="221">
        <f>SUM(H8:H16)</f>
        <v>0</v>
      </c>
      <c r="I17" s="224">
        <f>SUM(I8:I16)</f>
        <v>0</v>
      </c>
      <c r="J17" s="296"/>
      <c r="K17" s="170">
        <f>SUM(K8:K16)</f>
        <v>0</v>
      </c>
      <c r="L17" s="221">
        <f>SUM(L8:L16)</f>
        <v>0</v>
      </c>
      <c r="M17" s="224">
        <f>SUM(M8:M16)</f>
        <v>0</v>
      </c>
      <c r="N17" s="296"/>
      <c r="O17" s="301">
        <f t="shared" si="3"/>
        <v>0</v>
      </c>
      <c r="P17" s="501"/>
    </row>
    <row r="18" spans="2:16" ht="15" customHeight="1" thickTop="1" thickBot="1" x14ac:dyDescent="0.25">
      <c r="C18" s="78"/>
      <c r="D18" s="78"/>
      <c r="E18" s="78"/>
      <c r="F18" s="389"/>
      <c r="G18" s="78"/>
      <c r="H18" s="78"/>
      <c r="I18" s="293"/>
      <c r="J18" s="298"/>
      <c r="K18" s="78"/>
      <c r="L18" s="78"/>
      <c r="M18" s="293"/>
      <c r="N18" s="298"/>
      <c r="O18" s="78"/>
    </row>
    <row r="19" spans="2:16" ht="30" customHeight="1" thickTop="1" thickBot="1" x14ac:dyDescent="0.25">
      <c r="B19" s="371" t="s">
        <v>216</v>
      </c>
      <c r="C19" s="644" t="s">
        <v>228</v>
      </c>
      <c r="D19" s="645" t="s">
        <v>229</v>
      </c>
      <c r="E19" s="222" t="s">
        <v>9</v>
      </c>
      <c r="F19" s="387"/>
      <c r="G19" s="648" t="s">
        <v>228</v>
      </c>
      <c r="H19" s="645" t="s">
        <v>229</v>
      </c>
      <c r="I19" s="222" t="s">
        <v>9</v>
      </c>
      <c r="J19" s="297"/>
      <c r="K19" s="648" t="s">
        <v>228</v>
      </c>
      <c r="L19" s="645" t="s">
        <v>229</v>
      </c>
      <c r="M19" s="222" t="s">
        <v>9</v>
      </c>
      <c r="N19" s="297"/>
      <c r="O19" s="671" t="s">
        <v>121</v>
      </c>
    </row>
    <row r="20" spans="2:16" s="500" customFormat="1" ht="14.1" customHeight="1" x14ac:dyDescent="0.2">
      <c r="B20" s="375" t="s">
        <v>110</v>
      </c>
      <c r="C20" s="368"/>
      <c r="D20" s="219"/>
      <c r="E20" s="223">
        <f>C20+D20</f>
        <v>0</v>
      </c>
      <c r="F20" s="388"/>
      <c r="G20" s="168"/>
      <c r="H20" s="219"/>
      <c r="I20" s="223">
        <f>G20+H20</f>
        <v>0</v>
      </c>
      <c r="J20" s="296"/>
      <c r="K20" s="168"/>
      <c r="L20" s="219"/>
      <c r="M20" s="223">
        <f>K20+L20</f>
        <v>0</v>
      </c>
      <c r="N20" s="296"/>
      <c r="O20" s="669">
        <f>SUM(E20+I20+M20)</f>
        <v>0</v>
      </c>
    </row>
    <row r="21" spans="2:16" ht="13.9" customHeight="1" x14ac:dyDescent="0.2">
      <c r="B21" s="375" t="s">
        <v>111</v>
      </c>
      <c r="C21" s="368"/>
      <c r="D21" s="219"/>
      <c r="E21" s="223">
        <f t="shared" ref="E21:E33" si="4">C21+D21</f>
        <v>0</v>
      </c>
      <c r="F21" s="388"/>
      <c r="G21" s="168"/>
      <c r="H21" s="219"/>
      <c r="I21" s="223">
        <f t="shared" ref="I21:I33" si="5">G21+H21</f>
        <v>0</v>
      </c>
      <c r="J21" s="296"/>
      <c r="K21" s="168"/>
      <c r="L21" s="219"/>
      <c r="M21" s="223">
        <f t="shared" ref="M21:M33" si="6">K21+L21</f>
        <v>0</v>
      </c>
      <c r="N21" s="296"/>
      <c r="O21" s="620">
        <f t="shared" ref="O21:O34" si="7">SUM(E21+I21+M21)</f>
        <v>0</v>
      </c>
    </row>
    <row r="22" spans="2:16" ht="13.9" customHeight="1" x14ac:dyDescent="0.2">
      <c r="B22" s="375" t="s">
        <v>147</v>
      </c>
      <c r="C22" s="368"/>
      <c r="D22" s="219"/>
      <c r="E22" s="223">
        <f t="shared" si="4"/>
        <v>0</v>
      </c>
      <c r="F22" s="388"/>
      <c r="G22" s="168"/>
      <c r="H22" s="219"/>
      <c r="I22" s="223">
        <f t="shared" si="5"/>
        <v>0</v>
      </c>
      <c r="J22" s="296"/>
      <c r="K22" s="168"/>
      <c r="L22" s="219"/>
      <c r="M22" s="223">
        <f t="shared" si="6"/>
        <v>0</v>
      </c>
      <c r="N22" s="296"/>
      <c r="O22" s="620">
        <f t="shared" si="7"/>
        <v>0</v>
      </c>
    </row>
    <row r="23" spans="2:16" ht="13.9" customHeight="1" x14ac:dyDescent="0.2">
      <c r="B23" s="375" t="s">
        <v>146</v>
      </c>
      <c r="C23" s="368"/>
      <c r="D23" s="219"/>
      <c r="E23" s="223">
        <f t="shared" si="4"/>
        <v>0</v>
      </c>
      <c r="F23" s="388"/>
      <c r="G23" s="168"/>
      <c r="H23" s="219"/>
      <c r="I23" s="223">
        <f t="shared" si="5"/>
        <v>0</v>
      </c>
      <c r="J23" s="296"/>
      <c r="K23" s="168"/>
      <c r="L23" s="219"/>
      <c r="M23" s="223">
        <f t="shared" si="6"/>
        <v>0</v>
      </c>
      <c r="N23" s="296"/>
      <c r="O23" s="620">
        <f t="shared" si="7"/>
        <v>0</v>
      </c>
    </row>
    <row r="24" spans="2:16" ht="13.9" customHeight="1" x14ac:dyDescent="0.2">
      <c r="B24" s="375" t="s">
        <v>136</v>
      </c>
      <c r="C24" s="368"/>
      <c r="D24" s="219"/>
      <c r="E24" s="223">
        <f t="shared" si="4"/>
        <v>0</v>
      </c>
      <c r="F24" s="388"/>
      <c r="G24" s="168"/>
      <c r="H24" s="219"/>
      <c r="I24" s="223">
        <f t="shared" si="5"/>
        <v>0</v>
      </c>
      <c r="J24" s="296"/>
      <c r="K24" s="168"/>
      <c r="L24" s="219"/>
      <c r="M24" s="223">
        <f t="shared" si="6"/>
        <v>0</v>
      </c>
      <c r="N24" s="296"/>
      <c r="O24" s="620">
        <f t="shared" si="7"/>
        <v>0</v>
      </c>
    </row>
    <row r="25" spans="2:16" ht="13.9" customHeight="1" x14ac:dyDescent="0.2">
      <c r="B25" s="375" t="s">
        <v>149</v>
      </c>
      <c r="C25" s="368"/>
      <c r="D25" s="219"/>
      <c r="E25" s="223">
        <f t="shared" si="4"/>
        <v>0</v>
      </c>
      <c r="F25" s="388"/>
      <c r="G25" s="168"/>
      <c r="H25" s="219"/>
      <c r="I25" s="223">
        <f t="shared" si="5"/>
        <v>0</v>
      </c>
      <c r="J25" s="296"/>
      <c r="K25" s="168"/>
      <c r="L25" s="219"/>
      <c r="M25" s="223">
        <f t="shared" si="6"/>
        <v>0</v>
      </c>
      <c r="N25" s="296"/>
      <c r="O25" s="620">
        <f t="shared" si="7"/>
        <v>0</v>
      </c>
    </row>
    <row r="26" spans="2:16" ht="13.9" customHeight="1" x14ac:dyDescent="0.2">
      <c r="B26" s="375" t="s">
        <v>71</v>
      </c>
      <c r="C26" s="368"/>
      <c r="D26" s="219"/>
      <c r="E26" s="223">
        <f t="shared" si="4"/>
        <v>0</v>
      </c>
      <c r="F26" s="388"/>
      <c r="G26" s="168"/>
      <c r="H26" s="219"/>
      <c r="I26" s="223">
        <f t="shared" si="5"/>
        <v>0</v>
      </c>
      <c r="J26" s="296"/>
      <c r="K26" s="168"/>
      <c r="L26" s="219"/>
      <c r="M26" s="223">
        <f t="shared" si="6"/>
        <v>0</v>
      </c>
      <c r="N26" s="296"/>
      <c r="O26" s="620">
        <f t="shared" si="7"/>
        <v>0</v>
      </c>
    </row>
    <row r="27" spans="2:16" ht="13.9" customHeight="1" x14ac:dyDescent="0.2">
      <c r="B27" s="375" t="s">
        <v>76</v>
      </c>
      <c r="C27" s="368"/>
      <c r="D27" s="219"/>
      <c r="E27" s="223">
        <f t="shared" si="4"/>
        <v>0</v>
      </c>
      <c r="F27" s="388"/>
      <c r="G27" s="168"/>
      <c r="H27" s="219"/>
      <c r="I27" s="223">
        <f t="shared" si="5"/>
        <v>0</v>
      </c>
      <c r="J27" s="296"/>
      <c r="K27" s="168"/>
      <c r="L27" s="219"/>
      <c r="M27" s="223">
        <f t="shared" si="6"/>
        <v>0</v>
      </c>
      <c r="N27" s="296"/>
      <c r="O27" s="620">
        <f t="shared" si="7"/>
        <v>0</v>
      </c>
    </row>
    <row r="28" spans="2:16" ht="13.9" customHeight="1" x14ac:dyDescent="0.2">
      <c r="B28" s="375" t="s">
        <v>75</v>
      </c>
      <c r="C28" s="368"/>
      <c r="D28" s="219"/>
      <c r="E28" s="223">
        <f t="shared" si="4"/>
        <v>0</v>
      </c>
      <c r="F28" s="388"/>
      <c r="G28" s="168"/>
      <c r="H28" s="219"/>
      <c r="I28" s="223">
        <f t="shared" si="5"/>
        <v>0</v>
      </c>
      <c r="J28" s="296"/>
      <c r="K28" s="168"/>
      <c r="L28" s="219"/>
      <c r="M28" s="223">
        <f t="shared" si="6"/>
        <v>0</v>
      </c>
      <c r="N28" s="296"/>
      <c r="O28" s="620">
        <f t="shared" si="7"/>
        <v>0</v>
      </c>
    </row>
    <row r="29" spans="2:16" ht="13.9" customHeight="1" x14ac:dyDescent="0.2">
      <c r="B29" s="375" t="s">
        <v>148</v>
      </c>
      <c r="C29" s="368"/>
      <c r="D29" s="219"/>
      <c r="E29" s="223">
        <f t="shared" si="4"/>
        <v>0</v>
      </c>
      <c r="F29" s="388"/>
      <c r="G29" s="168"/>
      <c r="H29" s="219"/>
      <c r="I29" s="223">
        <f t="shared" si="5"/>
        <v>0</v>
      </c>
      <c r="J29" s="296"/>
      <c r="K29" s="168"/>
      <c r="L29" s="219"/>
      <c r="M29" s="223">
        <f t="shared" si="6"/>
        <v>0</v>
      </c>
      <c r="N29" s="296"/>
      <c r="O29" s="620">
        <f t="shared" si="7"/>
        <v>0</v>
      </c>
    </row>
    <row r="30" spans="2:16" ht="13.9" customHeight="1" x14ac:dyDescent="0.2">
      <c r="B30" s="375" t="s">
        <v>151</v>
      </c>
      <c r="C30" s="368"/>
      <c r="D30" s="219"/>
      <c r="E30" s="223">
        <f t="shared" si="4"/>
        <v>0</v>
      </c>
      <c r="F30" s="388"/>
      <c r="G30" s="168"/>
      <c r="H30" s="219"/>
      <c r="I30" s="223">
        <f t="shared" si="5"/>
        <v>0</v>
      </c>
      <c r="J30" s="296"/>
      <c r="K30" s="168"/>
      <c r="L30" s="219"/>
      <c r="M30" s="223">
        <f t="shared" si="6"/>
        <v>0</v>
      </c>
      <c r="N30" s="296"/>
      <c r="O30" s="620">
        <f t="shared" si="7"/>
        <v>0</v>
      </c>
    </row>
    <row r="31" spans="2:16" ht="13.9" customHeight="1" x14ac:dyDescent="0.2">
      <c r="B31" s="375" t="s">
        <v>137</v>
      </c>
      <c r="C31" s="368"/>
      <c r="D31" s="219"/>
      <c r="E31" s="223">
        <f t="shared" si="4"/>
        <v>0</v>
      </c>
      <c r="F31" s="388"/>
      <c r="G31" s="168"/>
      <c r="H31" s="219"/>
      <c r="I31" s="223">
        <f t="shared" si="5"/>
        <v>0</v>
      </c>
      <c r="J31" s="296"/>
      <c r="K31" s="168"/>
      <c r="L31" s="219"/>
      <c r="M31" s="223">
        <f t="shared" si="6"/>
        <v>0</v>
      </c>
      <c r="N31" s="296"/>
      <c r="O31" s="620">
        <f t="shared" si="7"/>
        <v>0</v>
      </c>
    </row>
    <row r="32" spans="2:16" ht="13.9" customHeight="1" x14ac:dyDescent="0.2">
      <c r="B32" s="375" t="s">
        <v>150</v>
      </c>
      <c r="C32" s="368"/>
      <c r="D32" s="219"/>
      <c r="E32" s="223">
        <f t="shared" si="4"/>
        <v>0</v>
      </c>
      <c r="F32" s="388"/>
      <c r="G32" s="168"/>
      <c r="H32" s="219"/>
      <c r="I32" s="223">
        <f t="shared" si="5"/>
        <v>0</v>
      </c>
      <c r="J32" s="296"/>
      <c r="K32" s="168"/>
      <c r="L32" s="219"/>
      <c r="M32" s="223">
        <f t="shared" si="6"/>
        <v>0</v>
      </c>
      <c r="N32" s="296"/>
      <c r="O32" s="620">
        <f t="shared" si="7"/>
        <v>0</v>
      </c>
    </row>
    <row r="33" spans="2:15" ht="13.9" customHeight="1" thickBot="1" x14ac:dyDescent="0.25">
      <c r="B33" s="375"/>
      <c r="C33" s="368"/>
      <c r="D33" s="219"/>
      <c r="E33" s="223">
        <f t="shared" si="4"/>
        <v>0</v>
      </c>
      <c r="F33" s="388"/>
      <c r="G33" s="168"/>
      <c r="H33" s="219"/>
      <c r="I33" s="223">
        <f t="shared" si="5"/>
        <v>0</v>
      </c>
      <c r="J33" s="296"/>
      <c r="K33" s="168"/>
      <c r="L33" s="219"/>
      <c r="M33" s="223">
        <f t="shared" si="6"/>
        <v>0</v>
      </c>
      <c r="N33" s="296"/>
      <c r="O33" s="300">
        <f t="shared" si="7"/>
        <v>0</v>
      </c>
    </row>
    <row r="34" spans="2:15" ht="30" customHeight="1" thickBot="1" x14ac:dyDescent="0.25">
      <c r="B34" s="374" t="s">
        <v>86</v>
      </c>
      <c r="C34" s="370">
        <f t="shared" ref="C34:I34" si="8">SUM(C20:C33)</f>
        <v>0</v>
      </c>
      <c r="D34" s="171">
        <f t="shared" si="8"/>
        <v>0</v>
      </c>
      <c r="E34" s="224">
        <f t="shared" si="8"/>
        <v>0</v>
      </c>
      <c r="F34" s="388"/>
      <c r="G34" s="172">
        <f t="shared" si="8"/>
        <v>0</v>
      </c>
      <c r="H34" s="171">
        <f t="shared" si="8"/>
        <v>0</v>
      </c>
      <c r="I34" s="224">
        <f t="shared" si="8"/>
        <v>0</v>
      </c>
      <c r="J34" s="296"/>
      <c r="K34" s="172">
        <f>SUM(K20:K33)</f>
        <v>0</v>
      </c>
      <c r="L34" s="171">
        <f>SUM(L20:L33)</f>
        <v>0</v>
      </c>
      <c r="M34" s="224">
        <f>SUM(M20:M33)</f>
        <v>0</v>
      </c>
      <c r="N34" s="296"/>
      <c r="O34" s="301">
        <f t="shared" si="7"/>
        <v>0</v>
      </c>
    </row>
    <row r="35" spans="2:15" s="500" customFormat="1" ht="11.25" customHeight="1" thickTop="1" x14ac:dyDescent="0.2">
      <c r="B35" s="79"/>
      <c r="C35" s="73"/>
      <c r="D35" s="79"/>
      <c r="E35" s="79"/>
      <c r="F35" s="390"/>
      <c r="G35" s="75"/>
      <c r="H35" s="73"/>
      <c r="I35" s="79"/>
      <c r="J35" s="79"/>
      <c r="K35" s="79"/>
      <c r="L35" s="79"/>
      <c r="M35" s="79"/>
      <c r="N35" s="79"/>
      <c r="O35" s="79"/>
    </row>
    <row r="36" spans="2:15" s="79" customFormat="1" x14ac:dyDescent="0.2">
      <c r="B36" s="80"/>
      <c r="C36" s="73"/>
      <c r="D36" s="73"/>
      <c r="E36" s="73"/>
      <c r="F36" s="385"/>
      <c r="G36" s="73"/>
      <c r="H36" s="73"/>
      <c r="I36" s="73"/>
      <c r="J36" s="73"/>
      <c r="K36" s="73"/>
      <c r="L36" s="73"/>
      <c r="M36" s="73"/>
      <c r="N36" s="73"/>
      <c r="O36" s="73"/>
    </row>
    <row r="37" spans="2:15" x14ac:dyDescent="0.2">
      <c r="B37" s="81"/>
    </row>
  </sheetData>
  <mergeCells count="3">
    <mergeCell ref="G6:I6"/>
    <mergeCell ref="C6:E6"/>
    <mergeCell ref="K6:M6"/>
  </mergeCells>
  <phoneticPr fontId="0" type="noConversion"/>
  <printOptions horizontalCentered="1"/>
  <pageMargins left="0.39370078740157483" right="0.39370078740157483" top="0.98425196850393704" bottom="0.31496062992125984" header="0.51181102362204722" footer="0.51181102362204722"/>
  <pageSetup paperSize="9" scale="80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>
    <pageSetUpPr autoPageBreaks="0"/>
  </sheetPr>
  <dimension ref="B1:N34"/>
  <sheetViews>
    <sheetView showGridLines="0" zoomScaleNormal="100" workbookViewId="0">
      <selection activeCell="B2" sqref="B2"/>
    </sheetView>
  </sheetViews>
  <sheetFormatPr baseColWidth="10" defaultRowHeight="12.75" x14ac:dyDescent="0.2"/>
  <cols>
    <col min="1" max="1" width="1.7109375" style="1" customWidth="1"/>
    <col min="2" max="2" width="30.7109375" style="1" customWidth="1"/>
    <col min="3" max="3" width="1.7109375" style="1" customWidth="1"/>
    <col min="4" max="5" width="10.7109375" style="1" customWidth="1"/>
    <col min="6" max="6" width="12.7109375" style="1" customWidth="1"/>
    <col min="7" max="7" width="1.7109375" style="1" customWidth="1"/>
    <col min="8" max="9" width="10.7109375" style="1" customWidth="1"/>
    <col min="10" max="10" width="12.7109375" style="1" customWidth="1"/>
    <col min="11" max="11" width="1.7109375" style="1" customWidth="1"/>
    <col min="12" max="13" width="10.7109375" style="1" customWidth="1"/>
    <col min="14" max="14" width="12.7109375" style="1" customWidth="1"/>
    <col min="15" max="15" width="1.7109375" style="1" customWidth="1"/>
    <col min="16" max="16384" width="11.42578125" style="1"/>
  </cols>
  <sheetData>
    <row r="1" spans="2:14" ht="15" customHeight="1" x14ac:dyDescent="0.25">
      <c r="B1" s="4" t="s">
        <v>109</v>
      </c>
      <c r="C1" s="4"/>
      <c r="D1" s="4" t="s">
        <v>227</v>
      </c>
      <c r="E1" s="2"/>
      <c r="F1" s="2"/>
      <c r="G1" s="3"/>
      <c r="H1" s="4"/>
    </row>
    <row r="2" spans="2:14" ht="15" customHeight="1" x14ac:dyDescent="0.2">
      <c r="B2" s="2"/>
      <c r="C2" s="2"/>
      <c r="D2" s="2"/>
      <c r="E2" s="2"/>
      <c r="F2" s="2"/>
    </row>
    <row r="3" spans="2:14" ht="15" customHeight="1" x14ac:dyDescent="0.2">
      <c r="B3" s="2"/>
      <c r="C3" s="2"/>
      <c r="D3" s="1" t="s">
        <v>14</v>
      </c>
      <c r="F3" s="1" t="s">
        <v>15</v>
      </c>
      <c r="G3" s="82"/>
      <c r="H3" s="83"/>
    </row>
    <row r="4" spans="2:14" ht="15" customHeight="1" thickBot="1" x14ac:dyDescent="0.25">
      <c r="G4" s="3"/>
      <c r="H4" s="3"/>
    </row>
    <row r="5" spans="2:14" ht="18" customHeight="1" thickTop="1" thickBot="1" x14ac:dyDescent="0.25">
      <c r="B5" s="127"/>
      <c r="C5" s="127"/>
      <c r="D5" s="939" t="s">
        <v>221</v>
      </c>
      <c r="E5" s="940"/>
      <c r="F5" s="941"/>
      <c r="G5" s="140"/>
      <c r="H5" s="939" t="s">
        <v>206</v>
      </c>
      <c r="I5" s="940"/>
      <c r="J5" s="941"/>
      <c r="L5" s="939" t="s">
        <v>222</v>
      </c>
      <c r="M5" s="940"/>
      <c r="N5" s="941"/>
    </row>
    <row r="6" spans="2:14" ht="30" customHeight="1" thickTop="1" thickBot="1" x14ac:dyDescent="0.25">
      <c r="B6" s="574" t="s">
        <v>164</v>
      </c>
      <c r="C6" s="132"/>
      <c r="D6" s="471" t="s">
        <v>199</v>
      </c>
      <c r="E6" s="431" t="s">
        <v>200</v>
      </c>
      <c r="F6" s="472" t="s">
        <v>9</v>
      </c>
      <c r="G6" s="132"/>
      <c r="H6" s="471" t="s">
        <v>199</v>
      </c>
      <c r="I6" s="431" t="s">
        <v>200</v>
      </c>
      <c r="J6" s="472" t="s">
        <v>9</v>
      </c>
      <c r="L6" s="623" t="s">
        <v>199</v>
      </c>
      <c r="M6" s="635" t="s">
        <v>200</v>
      </c>
      <c r="N6" s="634" t="s">
        <v>9</v>
      </c>
    </row>
    <row r="7" spans="2:14" ht="13.9" customHeight="1" x14ac:dyDescent="0.2">
      <c r="B7" s="575"/>
      <c r="C7" s="470"/>
      <c r="D7" s="553"/>
      <c r="E7" s="554"/>
      <c r="F7" s="545">
        <f t="shared" ref="F7:F16" si="0">D7+E7</f>
        <v>0</v>
      </c>
      <c r="G7" s="175"/>
      <c r="H7" s="553"/>
      <c r="I7" s="554"/>
      <c r="J7" s="545">
        <f t="shared" ref="J7:J16" si="1">H7+I7</f>
        <v>0</v>
      </c>
      <c r="L7" s="627" t="str">
        <f>IF(D7=0," ",(ABS(H7-D7)/H7))</f>
        <v xml:space="preserve"> </v>
      </c>
      <c r="M7" s="630" t="str">
        <f>IF(E7=0," ",(ABS(I7-E7)/I7))</f>
        <v xml:space="preserve"> </v>
      </c>
      <c r="N7" s="628" t="str">
        <f>IF(F7=0," ",(ABS(J7-F7)/J7))</f>
        <v xml:space="preserve"> </v>
      </c>
    </row>
    <row r="8" spans="2:14" ht="13.9" customHeight="1" x14ac:dyDescent="0.2">
      <c r="B8" s="575"/>
      <c r="C8" s="470"/>
      <c r="D8" s="553"/>
      <c r="E8" s="554"/>
      <c r="F8" s="545">
        <f t="shared" si="0"/>
        <v>0</v>
      </c>
      <c r="G8" s="175"/>
      <c r="H8" s="553"/>
      <c r="I8" s="554"/>
      <c r="J8" s="545">
        <f t="shared" si="1"/>
        <v>0</v>
      </c>
      <c r="L8" s="621" t="str">
        <f t="shared" ref="L8:N16" si="2">IF(D8=0," ",(ABS(H8-D8)/H8))</f>
        <v xml:space="preserve"> </v>
      </c>
      <c r="M8" s="631" t="str">
        <f t="shared" si="2"/>
        <v xml:space="preserve"> </v>
      </c>
      <c r="N8" s="628" t="str">
        <f t="shared" si="2"/>
        <v xml:space="preserve"> </v>
      </c>
    </row>
    <row r="9" spans="2:14" ht="13.9" customHeight="1" x14ac:dyDescent="0.2">
      <c r="B9" s="575"/>
      <c r="C9" s="470"/>
      <c r="D9" s="553"/>
      <c r="E9" s="554"/>
      <c r="F9" s="545">
        <f t="shared" si="0"/>
        <v>0</v>
      </c>
      <c r="G9" s="175"/>
      <c r="H9" s="553"/>
      <c r="I9" s="554"/>
      <c r="J9" s="545">
        <f t="shared" si="1"/>
        <v>0</v>
      </c>
      <c r="L9" s="621" t="str">
        <f t="shared" si="2"/>
        <v xml:space="preserve"> </v>
      </c>
      <c r="M9" s="631" t="str">
        <f>IF(E9=0," ",(ABS(I9-E9)/I9))</f>
        <v xml:space="preserve"> </v>
      </c>
      <c r="N9" s="628" t="str">
        <f t="shared" si="2"/>
        <v xml:space="preserve"> </v>
      </c>
    </row>
    <row r="10" spans="2:14" ht="13.9" customHeight="1" x14ac:dyDescent="0.2">
      <c r="B10" s="575"/>
      <c r="C10" s="470"/>
      <c r="D10" s="553"/>
      <c r="E10" s="554"/>
      <c r="F10" s="545">
        <f t="shared" si="0"/>
        <v>0</v>
      </c>
      <c r="G10" s="175"/>
      <c r="H10" s="553"/>
      <c r="I10" s="554"/>
      <c r="J10" s="545">
        <f t="shared" si="1"/>
        <v>0</v>
      </c>
      <c r="L10" s="621" t="str">
        <f t="shared" si="2"/>
        <v xml:space="preserve"> </v>
      </c>
      <c r="M10" s="631" t="str">
        <f t="shared" si="2"/>
        <v xml:space="preserve"> </v>
      </c>
      <c r="N10" s="628" t="str">
        <f t="shared" si="2"/>
        <v xml:space="preserve"> </v>
      </c>
    </row>
    <row r="11" spans="2:14" ht="13.9" customHeight="1" x14ac:dyDescent="0.2">
      <c r="B11" s="575"/>
      <c r="C11" s="470"/>
      <c r="D11" s="553"/>
      <c r="E11" s="554"/>
      <c r="F11" s="545">
        <f t="shared" si="0"/>
        <v>0</v>
      </c>
      <c r="G11" s="175"/>
      <c r="H11" s="553"/>
      <c r="I11" s="554"/>
      <c r="J11" s="545">
        <f t="shared" si="1"/>
        <v>0</v>
      </c>
      <c r="L11" s="621" t="str">
        <f t="shared" si="2"/>
        <v xml:space="preserve"> </v>
      </c>
      <c r="M11" s="631" t="str">
        <f t="shared" si="2"/>
        <v xml:space="preserve"> </v>
      </c>
      <c r="N11" s="628" t="str">
        <f t="shared" si="2"/>
        <v xml:space="preserve"> </v>
      </c>
    </row>
    <row r="12" spans="2:14" ht="13.9" customHeight="1" x14ac:dyDescent="0.2">
      <c r="B12" s="575"/>
      <c r="C12" s="470"/>
      <c r="D12" s="553"/>
      <c r="E12" s="554"/>
      <c r="F12" s="545">
        <f t="shared" si="0"/>
        <v>0</v>
      </c>
      <c r="G12" s="175"/>
      <c r="H12" s="553"/>
      <c r="I12" s="554"/>
      <c r="J12" s="545">
        <f t="shared" si="1"/>
        <v>0</v>
      </c>
      <c r="L12" s="621" t="str">
        <f t="shared" si="2"/>
        <v xml:space="preserve"> </v>
      </c>
      <c r="M12" s="631" t="str">
        <f t="shared" si="2"/>
        <v xml:space="preserve"> </v>
      </c>
      <c r="N12" s="628" t="str">
        <f t="shared" si="2"/>
        <v xml:space="preserve"> </v>
      </c>
    </row>
    <row r="13" spans="2:14" ht="13.9" customHeight="1" x14ac:dyDescent="0.2">
      <c r="B13" s="575"/>
      <c r="C13" s="470"/>
      <c r="D13" s="553"/>
      <c r="E13" s="554"/>
      <c r="F13" s="545">
        <f t="shared" si="0"/>
        <v>0</v>
      </c>
      <c r="G13" s="175"/>
      <c r="H13" s="553"/>
      <c r="I13" s="554"/>
      <c r="J13" s="545">
        <f t="shared" si="1"/>
        <v>0</v>
      </c>
      <c r="L13" s="621" t="str">
        <f t="shared" si="2"/>
        <v xml:space="preserve"> </v>
      </c>
      <c r="M13" s="631" t="str">
        <f t="shared" si="2"/>
        <v xml:space="preserve"> </v>
      </c>
      <c r="N13" s="628" t="str">
        <f t="shared" si="2"/>
        <v xml:space="preserve"> </v>
      </c>
    </row>
    <row r="14" spans="2:14" ht="13.9" customHeight="1" x14ac:dyDescent="0.2">
      <c r="B14" s="575"/>
      <c r="C14" s="470"/>
      <c r="D14" s="553"/>
      <c r="E14" s="554"/>
      <c r="F14" s="545">
        <f t="shared" si="0"/>
        <v>0</v>
      </c>
      <c r="G14" s="175"/>
      <c r="H14" s="553"/>
      <c r="I14" s="554"/>
      <c r="J14" s="545">
        <f t="shared" si="1"/>
        <v>0</v>
      </c>
      <c r="L14" s="621" t="str">
        <f t="shared" si="2"/>
        <v xml:space="preserve"> </v>
      </c>
      <c r="M14" s="631" t="str">
        <f t="shared" si="2"/>
        <v xml:space="preserve"> </v>
      </c>
      <c r="N14" s="628" t="str">
        <f t="shared" si="2"/>
        <v xml:space="preserve"> </v>
      </c>
    </row>
    <row r="15" spans="2:14" ht="13.9" customHeight="1" x14ac:dyDescent="0.2">
      <c r="B15" s="575"/>
      <c r="C15" s="470"/>
      <c r="D15" s="553"/>
      <c r="E15" s="554"/>
      <c r="F15" s="545">
        <f t="shared" si="0"/>
        <v>0</v>
      </c>
      <c r="G15" s="175"/>
      <c r="H15" s="553"/>
      <c r="I15" s="554"/>
      <c r="J15" s="545">
        <f t="shared" si="1"/>
        <v>0</v>
      </c>
      <c r="L15" s="625" t="str">
        <f t="shared" si="2"/>
        <v xml:space="preserve"> </v>
      </c>
      <c r="M15" s="632" t="str">
        <f t="shared" si="2"/>
        <v xml:space="preserve"> </v>
      </c>
      <c r="N15" s="629" t="str">
        <f t="shared" si="2"/>
        <v xml:space="preserve"> </v>
      </c>
    </row>
    <row r="16" spans="2:14" ht="13.9" customHeight="1" thickBot="1" x14ac:dyDescent="0.25">
      <c r="B16" s="575"/>
      <c r="C16" s="470"/>
      <c r="D16" s="553"/>
      <c r="E16" s="554"/>
      <c r="F16" s="545">
        <f t="shared" si="0"/>
        <v>0</v>
      </c>
      <c r="G16" s="175"/>
      <c r="H16" s="553"/>
      <c r="I16" s="554"/>
      <c r="J16" s="545">
        <f t="shared" si="1"/>
        <v>0</v>
      </c>
      <c r="L16" s="624" t="str">
        <f t="shared" si="2"/>
        <v xml:space="preserve"> </v>
      </c>
      <c r="M16" s="633" t="str">
        <f t="shared" si="2"/>
        <v xml:space="preserve"> </v>
      </c>
      <c r="N16" s="626" t="str">
        <f t="shared" si="2"/>
        <v xml:space="preserve"> </v>
      </c>
    </row>
    <row r="17" spans="2:14" ht="30" customHeight="1" thickTop="1" thickBot="1" x14ac:dyDescent="0.25">
      <c r="B17" s="576" t="s">
        <v>13</v>
      </c>
      <c r="C17" s="502"/>
      <c r="D17" s="550">
        <f>SUM(D7:D16)</f>
        <v>0</v>
      </c>
      <c r="E17" s="551">
        <f>SUM(E7:E16)</f>
        <v>0</v>
      </c>
      <c r="F17" s="552">
        <f>SUM(F7:F16)</f>
        <v>0</v>
      </c>
      <c r="G17" s="175"/>
      <c r="H17" s="550">
        <f>SUM(H7:H16)</f>
        <v>0</v>
      </c>
      <c r="I17" s="551">
        <f>SUM(I7:I16)</f>
        <v>0</v>
      </c>
      <c r="J17" s="552">
        <f>SUM(J7:J16)</f>
        <v>0</v>
      </c>
      <c r="L17" s="636" t="str">
        <f>IF(D17=0," ",(ABS(H17-D17)/H17))</f>
        <v xml:space="preserve"> </v>
      </c>
      <c r="M17" s="638" t="str">
        <f>IF(E17=0," ",(ABS(I17-E17)/I17))</f>
        <v xml:space="preserve"> </v>
      </c>
      <c r="N17" s="637" t="str">
        <f>IF(F17=0," ",(ABS(J17-F17)/J17))</f>
        <v xml:space="preserve"> </v>
      </c>
    </row>
    <row r="18" spans="2:14" ht="7.15" customHeight="1" thickTop="1" x14ac:dyDescent="0.2">
      <c r="F18" s="394"/>
      <c r="G18" s="126"/>
      <c r="H18" s="126"/>
    </row>
    <row r="19" spans="2:14" ht="18" customHeight="1" x14ac:dyDescent="0.2">
      <c r="B19" s="132"/>
      <c r="C19" s="132"/>
      <c r="D19" s="132"/>
      <c r="E19" s="132"/>
      <c r="F19" s="132"/>
      <c r="G19" s="132"/>
      <c r="H19" s="132"/>
    </row>
    <row r="20" spans="2:14" ht="13.9" customHeight="1" x14ac:dyDescent="0.2">
      <c r="B20" s="290"/>
      <c r="C20" s="290"/>
      <c r="D20" s="174"/>
      <c r="E20" s="174"/>
      <c r="F20" s="174"/>
      <c r="G20" s="175"/>
      <c r="H20" s="175"/>
    </row>
    <row r="21" spans="2:14" ht="13.9" customHeight="1" x14ac:dyDescent="0.2">
      <c r="B21" s="290"/>
      <c r="C21" s="290"/>
      <c r="D21" s="174"/>
      <c r="E21" s="174"/>
      <c r="F21" s="174"/>
      <c r="G21" s="175"/>
      <c r="H21" s="175"/>
    </row>
    <row r="22" spans="2:14" ht="13.9" customHeight="1" x14ac:dyDescent="0.2">
      <c r="B22" s="290"/>
      <c r="C22" s="290"/>
      <c r="D22" s="174"/>
      <c r="E22" s="174"/>
      <c r="F22" s="174"/>
      <c r="G22" s="175"/>
      <c r="H22" s="175"/>
    </row>
    <row r="23" spans="2:14" ht="13.9" customHeight="1" x14ac:dyDescent="0.2">
      <c r="B23" s="290"/>
      <c r="C23" s="290"/>
      <c r="D23" s="174"/>
      <c r="E23" s="174"/>
      <c r="F23" s="174"/>
      <c r="G23" s="175"/>
      <c r="H23" s="175"/>
    </row>
    <row r="24" spans="2:14" ht="13.9" customHeight="1" x14ac:dyDescent="0.2">
      <c r="B24" s="290"/>
      <c r="C24" s="290"/>
      <c r="D24" s="174"/>
      <c r="E24" s="174"/>
      <c r="F24" s="174"/>
      <c r="G24" s="175"/>
      <c r="H24" s="175"/>
    </row>
    <row r="25" spans="2:14" ht="13.9" customHeight="1" x14ac:dyDescent="0.2">
      <c r="B25" s="290"/>
      <c r="C25" s="290"/>
      <c r="D25" s="174"/>
      <c r="E25" s="174"/>
      <c r="F25" s="174"/>
      <c r="G25" s="175"/>
      <c r="H25" s="175"/>
    </row>
    <row r="26" spans="2:14" ht="13.9" customHeight="1" x14ac:dyDescent="0.2">
      <c r="B26" s="290"/>
      <c r="C26" s="290"/>
      <c r="D26" s="174"/>
      <c r="E26" s="174"/>
      <c r="F26" s="174"/>
      <c r="G26" s="175"/>
      <c r="H26" s="175"/>
    </row>
    <row r="27" spans="2:14" ht="13.9" customHeight="1" x14ac:dyDescent="0.2">
      <c r="B27" s="290"/>
      <c r="C27" s="290"/>
      <c r="D27" s="174"/>
      <c r="E27" s="174"/>
      <c r="F27" s="174"/>
      <c r="G27" s="175"/>
      <c r="H27" s="175"/>
    </row>
    <row r="28" spans="2:14" ht="13.9" customHeight="1" x14ac:dyDescent="0.2">
      <c r="B28" s="290"/>
      <c r="C28" s="290"/>
      <c r="D28" s="174"/>
      <c r="E28" s="174"/>
      <c r="F28" s="174"/>
      <c r="G28" s="175"/>
      <c r="H28" s="175"/>
    </row>
    <row r="29" spans="2:14" ht="13.9" customHeight="1" x14ac:dyDescent="0.2">
      <c r="B29" s="290"/>
      <c r="C29" s="290"/>
      <c r="D29" s="174"/>
      <c r="E29" s="174"/>
      <c r="F29" s="174"/>
      <c r="G29" s="175"/>
      <c r="H29" s="175"/>
    </row>
    <row r="30" spans="2:14" ht="13.9" customHeight="1" x14ac:dyDescent="0.2">
      <c r="B30" s="167"/>
      <c r="C30" s="167"/>
      <c r="D30" s="174"/>
      <c r="E30" s="174"/>
      <c r="F30" s="174"/>
      <c r="G30" s="175"/>
      <c r="H30" s="175"/>
    </row>
    <row r="31" spans="2:14" ht="33" customHeight="1" x14ac:dyDescent="0.2">
      <c r="B31" s="127"/>
      <c r="C31" s="127"/>
      <c r="D31" s="175"/>
      <c r="E31" s="175"/>
      <c r="F31" s="175"/>
      <c r="G31" s="175"/>
      <c r="H31" s="175"/>
    </row>
    <row r="32" spans="2:14" x14ac:dyDescent="0.2">
      <c r="B32" s="126"/>
      <c r="C32" s="126"/>
      <c r="D32" s="126"/>
      <c r="E32" s="126"/>
      <c r="F32" s="126"/>
      <c r="G32" s="126"/>
      <c r="H32" s="126"/>
    </row>
    <row r="33" spans="2:6" x14ac:dyDescent="0.2">
      <c r="B33" s="291"/>
      <c r="C33" s="291"/>
      <c r="D33" s="292"/>
      <c r="E33" s="126"/>
      <c r="F33" s="126"/>
    </row>
    <row r="34" spans="2:6" x14ac:dyDescent="0.2">
      <c r="B34" s="16"/>
      <c r="C34" s="16"/>
    </row>
  </sheetData>
  <mergeCells count="3">
    <mergeCell ref="D5:F5"/>
    <mergeCell ref="H5:J5"/>
    <mergeCell ref="L5:N5"/>
  </mergeCells>
  <phoneticPr fontId="0" type="noConversion"/>
  <printOptions horizontalCentered="1"/>
  <pageMargins left="0.78740157480314965" right="0.78740157480314965" top="0.98425196850393704" bottom="0.51181102362204722" header="0.51181102362204722" footer="0.51181102362204722"/>
  <pageSetup paperSize="9" scale="85" orientation="landscape" verticalDpi="300" r:id="rId1"/>
  <headerFooter alignWithMargins="0"/>
  <ignoredErrors>
    <ignoredError sqref="F7:F17 J7:J17 M7:N8 L7:L17 M10:N17 N9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5"/>
  <dimension ref="B1:I30"/>
  <sheetViews>
    <sheetView zoomScaleNormal="100" workbookViewId="0">
      <selection activeCell="D11" sqref="D11"/>
    </sheetView>
  </sheetViews>
  <sheetFormatPr baseColWidth="10" defaultRowHeight="12.75" x14ac:dyDescent="0.2"/>
  <cols>
    <col min="1" max="1" width="1.7109375" style="87" customWidth="1"/>
    <col min="2" max="2" width="30.7109375" style="87" customWidth="1"/>
    <col min="3" max="5" width="14.7109375" style="87" customWidth="1"/>
    <col min="6" max="6" width="3.7109375" style="87" customWidth="1"/>
    <col min="7" max="7" width="14.5703125" style="87" customWidth="1"/>
    <col min="8" max="8" width="12.7109375" style="87" customWidth="1"/>
    <col min="9" max="9" width="12.7109375" style="88" customWidth="1"/>
    <col min="10" max="16384" width="11.42578125" style="87"/>
  </cols>
  <sheetData>
    <row r="1" spans="2:9" ht="15" customHeight="1" x14ac:dyDescent="0.25">
      <c r="B1" s="84" t="s">
        <v>225</v>
      </c>
      <c r="C1" s="109" t="s">
        <v>72</v>
      </c>
      <c r="D1" s="85"/>
      <c r="E1" s="85"/>
      <c r="F1" s="85"/>
      <c r="G1" s="86"/>
    </row>
    <row r="2" spans="2:9" ht="15" customHeight="1" x14ac:dyDescent="0.25">
      <c r="B2" s="85"/>
      <c r="C2" s="84" t="s">
        <v>235</v>
      </c>
      <c r="D2" s="85"/>
      <c r="E2" s="85"/>
      <c r="F2" s="85"/>
      <c r="G2" s="86"/>
    </row>
    <row r="3" spans="2:9" ht="15" customHeight="1" x14ac:dyDescent="0.25">
      <c r="B3" s="85"/>
      <c r="C3" s="84" t="s">
        <v>129</v>
      </c>
      <c r="D3" s="85"/>
      <c r="E3" s="85"/>
      <c r="F3" s="85"/>
      <c r="G3" s="86"/>
    </row>
    <row r="4" spans="2:9" ht="15" customHeight="1" x14ac:dyDescent="0.2">
      <c r="B4" s="85"/>
      <c r="C4" s="89" t="s">
        <v>51</v>
      </c>
      <c r="D4" s="90"/>
      <c r="E4" s="89" t="s">
        <v>15</v>
      </c>
      <c r="F4" s="89"/>
      <c r="G4" s="86"/>
    </row>
    <row r="5" spans="2:9" ht="15" customHeight="1" x14ac:dyDescent="0.2">
      <c r="B5" s="85"/>
      <c r="C5" s="87" t="s">
        <v>223</v>
      </c>
      <c r="E5" s="90" t="s">
        <v>224</v>
      </c>
      <c r="F5" s="85"/>
      <c r="G5" s="86"/>
    </row>
    <row r="6" spans="2:9" ht="15" customHeight="1" thickBot="1" x14ac:dyDescent="0.25">
      <c r="B6" s="85"/>
      <c r="D6" s="90"/>
      <c r="E6" s="85"/>
      <c r="F6" s="85"/>
      <c r="G6" s="86"/>
    </row>
    <row r="7" spans="2:9" ht="18" customHeight="1" thickTop="1" thickBot="1" x14ac:dyDescent="0.25">
      <c r="B7" s="88"/>
      <c r="C7" s="376"/>
      <c r="D7" s="377" t="s">
        <v>157</v>
      </c>
      <c r="E7" s="378"/>
      <c r="F7" s="176"/>
      <c r="G7" s="942"/>
      <c r="H7" s="88"/>
      <c r="I7" s="87"/>
    </row>
    <row r="8" spans="2:9" ht="30" customHeight="1" thickTop="1" thickBot="1" x14ac:dyDescent="0.25">
      <c r="B8" s="449" t="s">
        <v>217</v>
      </c>
      <c r="C8" s="504" t="s">
        <v>196</v>
      </c>
      <c r="D8" s="505" t="s">
        <v>197</v>
      </c>
      <c r="E8" s="506" t="s">
        <v>165</v>
      </c>
      <c r="F8" s="173"/>
      <c r="G8" s="943"/>
      <c r="H8" s="91"/>
      <c r="I8" s="87"/>
    </row>
    <row r="9" spans="2:9" ht="27" customHeight="1" x14ac:dyDescent="0.2">
      <c r="B9" s="450" t="s">
        <v>142</v>
      </c>
      <c r="C9" s="302"/>
      <c r="D9" s="209"/>
      <c r="E9" s="457">
        <f>C9+D9</f>
        <v>0</v>
      </c>
      <c r="F9" s="173"/>
      <c r="G9" s="502"/>
      <c r="H9" s="91"/>
      <c r="I9" s="87"/>
    </row>
    <row r="10" spans="2:9" ht="27" customHeight="1" x14ac:dyDescent="0.2">
      <c r="B10" s="456" t="s">
        <v>138</v>
      </c>
      <c r="C10" s="302"/>
      <c r="D10" s="209"/>
      <c r="E10" s="459">
        <f t="shared" ref="E10:E25" si="0">C10+D10</f>
        <v>0</v>
      </c>
      <c r="F10" s="177"/>
      <c r="G10" s="177"/>
      <c r="H10" s="92"/>
      <c r="I10" s="87"/>
    </row>
    <row r="11" spans="2:9" ht="27" customHeight="1" x14ac:dyDescent="0.2">
      <c r="B11" s="452" t="s">
        <v>140</v>
      </c>
      <c r="C11" s="440"/>
      <c r="D11" s="441"/>
      <c r="E11" s="459">
        <f t="shared" si="0"/>
        <v>0</v>
      </c>
      <c r="F11" s="177"/>
      <c r="G11" s="177"/>
      <c r="H11" s="92"/>
      <c r="I11" s="87"/>
    </row>
    <row r="12" spans="2:9" ht="27" customHeight="1" x14ac:dyDescent="0.2">
      <c r="B12" s="453" t="s">
        <v>139</v>
      </c>
      <c r="C12" s="302"/>
      <c r="D12" s="209"/>
      <c r="E12" s="459">
        <f t="shared" si="0"/>
        <v>0</v>
      </c>
      <c r="F12" s="177"/>
      <c r="G12" s="177"/>
      <c r="H12" s="92"/>
      <c r="I12" s="87"/>
    </row>
    <row r="13" spans="2:9" ht="27" customHeight="1" x14ac:dyDescent="0.2">
      <c r="B13" s="454" t="s">
        <v>141</v>
      </c>
      <c r="C13" s="302"/>
      <c r="D13" s="209"/>
      <c r="E13" s="459">
        <f t="shared" si="0"/>
        <v>0</v>
      </c>
      <c r="F13" s="177"/>
      <c r="G13" s="177"/>
      <c r="H13" s="92"/>
      <c r="I13" s="87"/>
    </row>
    <row r="14" spans="2:9" ht="27" customHeight="1" x14ac:dyDescent="0.2">
      <c r="B14" s="454" t="s">
        <v>73</v>
      </c>
      <c r="C14" s="302"/>
      <c r="D14" s="209"/>
      <c r="E14" s="459">
        <f t="shared" si="0"/>
        <v>0</v>
      </c>
      <c r="F14" s="177"/>
      <c r="G14" s="177"/>
      <c r="H14" s="92"/>
      <c r="I14" s="87"/>
    </row>
    <row r="15" spans="2:9" ht="27" customHeight="1" x14ac:dyDescent="0.2">
      <c r="B15" s="454" t="s">
        <v>143</v>
      </c>
      <c r="C15" s="302"/>
      <c r="D15" s="209"/>
      <c r="E15" s="459">
        <f t="shared" si="0"/>
        <v>0</v>
      </c>
      <c r="F15" s="177"/>
      <c r="G15" s="177"/>
      <c r="H15" s="92"/>
      <c r="I15" s="87"/>
    </row>
    <row r="16" spans="2:9" ht="27" customHeight="1" x14ac:dyDescent="0.2">
      <c r="B16" s="454" t="s">
        <v>207</v>
      </c>
      <c r="C16" s="302"/>
      <c r="D16" s="209"/>
      <c r="E16" s="459">
        <f t="shared" si="0"/>
        <v>0</v>
      </c>
      <c r="F16" s="177"/>
      <c r="G16" s="177"/>
      <c r="H16" s="92"/>
      <c r="I16" s="87"/>
    </row>
    <row r="17" spans="2:9" ht="27" customHeight="1" x14ac:dyDescent="0.2">
      <c r="B17" s="454" t="s">
        <v>74</v>
      </c>
      <c r="C17" s="302"/>
      <c r="D17" s="209"/>
      <c r="E17" s="459">
        <f t="shared" si="0"/>
        <v>0</v>
      </c>
      <c r="F17" s="177"/>
      <c r="G17" s="177"/>
      <c r="H17" s="92"/>
      <c r="I17" s="87"/>
    </row>
    <row r="18" spans="2:9" ht="27" customHeight="1" x14ac:dyDescent="0.2">
      <c r="B18" s="454" t="s">
        <v>155</v>
      </c>
      <c r="C18" s="302"/>
      <c r="D18" s="209"/>
      <c r="E18" s="459">
        <f t="shared" si="0"/>
        <v>0</v>
      </c>
      <c r="F18" s="177"/>
      <c r="G18" s="177"/>
      <c r="H18" s="92"/>
      <c r="I18" s="87"/>
    </row>
    <row r="19" spans="2:9" ht="27" customHeight="1" x14ac:dyDescent="0.2">
      <c r="B19" s="454" t="s">
        <v>75</v>
      </c>
      <c r="C19" s="302"/>
      <c r="D19" s="209"/>
      <c r="E19" s="459">
        <f t="shared" si="0"/>
        <v>0</v>
      </c>
      <c r="F19" s="177"/>
      <c r="G19" s="177"/>
      <c r="H19" s="92"/>
      <c r="I19" s="87"/>
    </row>
    <row r="20" spans="2:9" ht="27" customHeight="1" x14ac:dyDescent="0.2">
      <c r="B20" s="454" t="s">
        <v>71</v>
      </c>
      <c r="C20" s="302"/>
      <c r="D20" s="209"/>
      <c r="E20" s="459">
        <f t="shared" si="0"/>
        <v>0</v>
      </c>
      <c r="F20" s="177"/>
      <c r="G20" s="177"/>
      <c r="H20" s="92"/>
      <c r="I20" s="87"/>
    </row>
    <row r="21" spans="2:9" ht="27" customHeight="1" x14ac:dyDescent="0.2">
      <c r="B21" s="454" t="s">
        <v>76</v>
      </c>
      <c r="C21" s="302"/>
      <c r="D21" s="209"/>
      <c r="E21" s="459">
        <f t="shared" si="0"/>
        <v>0</v>
      </c>
      <c r="F21" s="177"/>
      <c r="G21" s="177"/>
      <c r="H21" s="92"/>
      <c r="I21" s="87"/>
    </row>
    <row r="22" spans="2:9" ht="27" customHeight="1" x14ac:dyDescent="0.2">
      <c r="B22" s="454" t="s">
        <v>120</v>
      </c>
      <c r="C22" s="302"/>
      <c r="D22" s="209"/>
      <c r="E22" s="459">
        <f t="shared" si="0"/>
        <v>0</v>
      </c>
      <c r="F22" s="177"/>
      <c r="G22" s="177"/>
      <c r="H22" s="92"/>
      <c r="I22" s="87"/>
    </row>
    <row r="23" spans="2:9" ht="27" customHeight="1" x14ac:dyDescent="0.2">
      <c r="B23" s="454" t="s">
        <v>156</v>
      </c>
      <c r="C23" s="302"/>
      <c r="D23" s="209"/>
      <c r="E23" s="458">
        <f t="shared" si="0"/>
        <v>0</v>
      </c>
      <c r="F23" s="177"/>
      <c r="G23" s="177"/>
      <c r="H23" s="92"/>
      <c r="I23" s="87"/>
    </row>
    <row r="24" spans="2:9" ht="27" customHeight="1" x14ac:dyDescent="0.2">
      <c r="B24" s="452" t="s">
        <v>144</v>
      </c>
      <c r="C24" s="302"/>
      <c r="D24" s="209"/>
      <c r="E24" s="458">
        <f>C24+D24</f>
        <v>0</v>
      </c>
      <c r="F24" s="177"/>
      <c r="G24" s="177"/>
      <c r="H24" s="92"/>
      <c r="I24" s="87"/>
    </row>
    <row r="25" spans="2:9" ht="27" customHeight="1" x14ac:dyDescent="0.2">
      <c r="B25" s="452" t="s">
        <v>144</v>
      </c>
      <c r="C25" s="440"/>
      <c r="D25" s="441"/>
      <c r="E25" s="458">
        <f t="shared" si="0"/>
        <v>0</v>
      </c>
      <c r="F25" s="177"/>
      <c r="G25" s="177"/>
      <c r="H25" s="92"/>
      <c r="I25" s="87"/>
    </row>
    <row r="26" spans="2:9" ht="27" customHeight="1" thickBot="1" x14ac:dyDescent="0.25">
      <c r="B26" s="452" t="s">
        <v>144</v>
      </c>
      <c r="C26" s="304"/>
      <c r="D26" s="208"/>
      <c r="E26" s="458">
        <f>C26+D26</f>
        <v>0</v>
      </c>
      <c r="F26" s="177"/>
      <c r="G26" s="177"/>
      <c r="H26" s="92"/>
      <c r="I26" s="87"/>
    </row>
    <row r="27" spans="2:9" ht="30" customHeight="1" thickBot="1" x14ac:dyDescent="0.25">
      <c r="B27" s="455" t="s">
        <v>87</v>
      </c>
      <c r="C27" s="305">
        <f>SUM(C9:C26)</f>
        <v>0</v>
      </c>
      <c r="D27" s="210">
        <f>SUM(D9:D26)</f>
        <v>0</v>
      </c>
      <c r="E27" s="212">
        <f>SUM(E9:E26)</f>
        <v>0</v>
      </c>
      <c r="F27" s="177"/>
      <c r="G27" s="177"/>
      <c r="I27" s="87"/>
    </row>
    <row r="28" spans="2:9" ht="5.0999999999999996" customHeight="1" thickTop="1" x14ac:dyDescent="0.2">
      <c r="B28" s="80"/>
      <c r="C28" s="88"/>
      <c r="D28" s="75"/>
      <c r="G28" s="88"/>
    </row>
    <row r="29" spans="2:9" x14ac:dyDescent="0.2">
      <c r="B29" s="80"/>
      <c r="C29" s="88"/>
      <c r="D29" s="75"/>
    </row>
    <row r="30" spans="2:9" x14ac:dyDescent="0.2">
      <c r="B30" s="75" t="s">
        <v>232</v>
      </c>
    </row>
  </sheetData>
  <mergeCells count="1">
    <mergeCell ref="G7:G8"/>
  </mergeCells>
  <phoneticPr fontId="0" type="noConversion"/>
  <printOptions horizontalCentered="1"/>
  <pageMargins left="0.39370078740157483" right="0.39370078740157483" top="0.98425196850393704" bottom="0.19685039370078741" header="0.39370078740157483" footer="0.19685039370078741"/>
  <pageSetup paperSize="9" orientation="portrait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/>
  <dimension ref="B1:O30"/>
  <sheetViews>
    <sheetView showGridLines="0" topLeftCell="A13" workbookViewId="0">
      <selection activeCell="D21" sqref="D21"/>
    </sheetView>
  </sheetViews>
  <sheetFormatPr baseColWidth="10" defaultRowHeight="12.75" x14ac:dyDescent="0.2"/>
  <cols>
    <col min="1" max="1" width="1.7109375" style="75" customWidth="1"/>
    <col min="2" max="2" width="30.7109375" style="75" customWidth="1"/>
    <col min="3" max="5" width="14.7109375" style="75" customWidth="1"/>
    <col min="6" max="6" width="3.7109375" style="75" customWidth="1"/>
    <col min="7" max="10" width="14.7109375" style="75" customWidth="1"/>
    <col min="11" max="16384" width="11.42578125" style="75"/>
  </cols>
  <sheetData>
    <row r="1" spans="2:15" ht="15" customHeight="1" x14ac:dyDescent="0.25">
      <c r="B1" s="84" t="s">
        <v>226</v>
      </c>
      <c r="C1" s="109" t="s">
        <v>81</v>
      </c>
      <c r="D1" s="85"/>
      <c r="E1" s="85"/>
      <c r="F1" s="85"/>
      <c r="G1" s="1"/>
      <c r="H1" s="77"/>
      <c r="I1" s="1"/>
      <c r="J1" s="77"/>
      <c r="K1" s="87"/>
    </row>
    <row r="2" spans="2:15" ht="15" customHeight="1" x14ac:dyDescent="0.25">
      <c r="B2" s="85"/>
      <c r="C2" s="84" t="s">
        <v>235</v>
      </c>
      <c r="D2" s="85"/>
      <c r="E2" s="85"/>
      <c r="F2" s="85"/>
      <c r="G2" s="1"/>
      <c r="H2" s="1"/>
      <c r="I2" s="1"/>
      <c r="J2" s="77"/>
      <c r="K2" s="87"/>
    </row>
    <row r="3" spans="2:15" ht="15" customHeight="1" x14ac:dyDescent="0.25">
      <c r="B3" s="85"/>
      <c r="C3" s="84" t="s">
        <v>129</v>
      </c>
      <c r="D3" s="85"/>
      <c r="E3" s="85"/>
      <c r="F3" s="85"/>
      <c r="G3" s="96"/>
      <c r="H3" s="97"/>
      <c r="I3" s="98"/>
      <c r="J3" s="77"/>
      <c r="K3" s="87"/>
    </row>
    <row r="4" spans="2:15" ht="15" customHeight="1" x14ac:dyDescent="0.2">
      <c r="B4" s="97"/>
      <c r="C4" s="97" t="s">
        <v>14</v>
      </c>
      <c r="D4" s="85"/>
      <c r="E4" s="97" t="s">
        <v>15</v>
      </c>
      <c r="F4" s="97"/>
      <c r="H4" s="97"/>
      <c r="I4" s="99"/>
      <c r="J4" s="77"/>
      <c r="K4" s="87"/>
    </row>
    <row r="5" spans="2:15" ht="15" customHeight="1" x14ac:dyDescent="0.2">
      <c r="B5" s="97"/>
      <c r="C5" s="97" t="s">
        <v>223</v>
      </c>
      <c r="D5" s="85"/>
      <c r="E5" s="97" t="s">
        <v>224</v>
      </c>
      <c r="F5" s="97"/>
      <c r="H5" s="97"/>
      <c r="I5" s="99"/>
      <c r="J5" s="77"/>
      <c r="K5" s="87"/>
    </row>
    <row r="6" spans="2:15" ht="15" customHeight="1" thickBot="1" x14ac:dyDescent="0.25">
      <c r="B6" s="97"/>
      <c r="D6" s="85"/>
      <c r="E6" s="85"/>
      <c r="F6" s="85"/>
      <c r="G6" s="96"/>
      <c r="H6" s="97"/>
      <c r="I6" s="98"/>
      <c r="J6" s="77"/>
      <c r="K6" s="87"/>
    </row>
    <row r="7" spans="2:15" ht="18" customHeight="1" thickTop="1" thickBot="1" x14ac:dyDescent="0.25">
      <c r="C7" s="376"/>
      <c r="D7" s="377" t="s">
        <v>157</v>
      </c>
      <c r="E7" s="378"/>
      <c r="F7" s="176"/>
      <c r="G7" s="289"/>
      <c r="H7" s="173"/>
      <c r="I7" s="176"/>
      <c r="J7" s="942"/>
      <c r="K7" s="88"/>
    </row>
    <row r="8" spans="2:15" ht="30" customHeight="1" thickTop="1" thickBot="1" x14ac:dyDescent="0.25">
      <c r="B8" s="449" t="s">
        <v>218</v>
      </c>
      <c r="C8" s="504" t="s">
        <v>198</v>
      </c>
      <c r="D8" s="505" t="s">
        <v>197</v>
      </c>
      <c r="E8" s="506" t="s">
        <v>166</v>
      </c>
      <c r="F8" s="173"/>
      <c r="G8" s="173"/>
      <c r="H8" s="173"/>
      <c r="I8" s="173"/>
      <c r="J8" s="943"/>
      <c r="K8" s="91"/>
    </row>
    <row r="9" spans="2:15" ht="27" customHeight="1" x14ac:dyDescent="0.2">
      <c r="B9" s="450" t="s">
        <v>142</v>
      </c>
      <c r="C9" s="306"/>
      <c r="D9" s="443"/>
      <c r="E9" s="211">
        <f t="shared" ref="E9:E26" si="0">SUM(C9:D9)</f>
        <v>0</v>
      </c>
      <c r="F9" s="177"/>
      <c r="G9" s="214"/>
      <c r="H9" s="214"/>
      <c r="I9" s="177"/>
      <c r="J9" s="177"/>
      <c r="K9" s="92"/>
      <c r="O9" s="503"/>
    </row>
    <row r="10" spans="2:15" ht="27" customHeight="1" x14ac:dyDescent="0.2">
      <c r="B10" s="451" t="s">
        <v>138</v>
      </c>
      <c r="C10" s="439"/>
      <c r="D10" s="444"/>
      <c r="E10" s="211">
        <f t="shared" si="0"/>
        <v>0</v>
      </c>
      <c r="F10" s="177"/>
      <c r="G10" s="214"/>
      <c r="H10" s="214"/>
      <c r="I10" s="177"/>
      <c r="J10" s="177"/>
      <c r="K10" s="92"/>
      <c r="O10" s="503"/>
    </row>
    <row r="11" spans="2:15" ht="27" customHeight="1" x14ac:dyDescent="0.2">
      <c r="B11" s="452" t="s">
        <v>209</v>
      </c>
      <c r="C11" s="440"/>
      <c r="D11" s="445"/>
      <c r="E11" s="211">
        <f t="shared" si="0"/>
        <v>0</v>
      </c>
      <c r="F11" s="177"/>
      <c r="G11" s="214"/>
      <c r="H11" s="214"/>
      <c r="I11" s="177"/>
      <c r="J11" s="177"/>
      <c r="K11" s="92"/>
    </row>
    <row r="12" spans="2:15" ht="27" customHeight="1" x14ac:dyDescent="0.2">
      <c r="B12" s="453" t="s">
        <v>139</v>
      </c>
      <c r="C12" s="302"/>
      <c r="D12" s="446"/>
      <c r="E12" s="211">
        <f t="shared" si="0"/>
        <v>0</v>
      </c>
      <c r="F12" s="177"/>
      <c r="G12" s="214"/>
      <c r="H12" s="214"/>
      <c r="I12" s="177"/>
      <c r="J12" s="177"/>
      <c r="K12" s="92"/>
    </row>
    <row r="13" spans="2:15" ht="27" customHeight="1" x14ac:dyDescent="0.2">
      <c r="B13" s="454" t="s">
        <v>89</v>
      </c>
      <c r="C13" s="302"/>
      <c r="D13" s="447"/>
      <c r="E13" s="211">
        <f t="shared" si="0"/>
        <v>0</v>
      </c>
      <c r="F13" s="177"/>
      <c r="G13" s="214"/>
    </row>
    <row r="14" spans="2:15" ht="27" customHeight="1" x14ac:dyDescent="0.2">
      <c r="B14" s="454" t="s">
        <v>145</v>
      </c>
      <c r="C14" s="302"/>
      <c r="D14" s="447"/>
      <c r="E14" s="211">
        <f t="shared" si="0"/>
        <v>0</v>
      </c>
      <c r="F14" s="177"/>
      <c r="G14" s="214"/>
      <c r="H14" s="214"/>
      <c r="I14" s="177"/>
      <c r="J14" s="177"/>
      <c r="K14" s="92"/>
    </row>
    <row r="15" spans="2:15" ht="27" customHeight="1" x14ac:dyDescent="0.2">
      <c r="B15" s="454" t="s">
        <v>208</v>
      </c>
      <c r="C15" s="302"/>
      <c r="D15" s="447"/>
      <c r="E15" s="211">
        <f t="shared" si="0"/>
        <v>0</v>
      </c>
      <c r="F15" s="177"/>
      <c r="G15" s="214"/>
      <c r="H15" s="214"/>
      <c r="I15" s="177"/>
      <c r="J15" s="177"/>
      <c r="K15" s="92"/>
    </row>
    <row r="16" spans="2:15" ht="27" customHeight="1" x14ac:dyDescent="0.2">
      <c r="B16" s="454" t="s">
        <v>159</v>
      </c>
      <c r="C16" s="302"/>
      <c r="D16" s="447"/>
      <c r="E16" s="211">
        <f t="shared" si="0"/>
        <v>0</v>
      </c>
      <c r="F16" s="177"/>
      <c r="G16" s="214"/>
      <c r="H16" s="214"/>
      <c r="I16" s="177"/>
      <c r="J16" s="177"/>
      <c r="K16" s="92"/>
    </row>
    <row r="17" spans="2:11" ht="27" customHeight="1" x14ac:dyDescent="0.2">
      <c r="B17" s="454" t="s">
        <v>158</v>
      </c>
      <c r="C17" s="302"/>
      <c r="D17" s="447"/>
      <c r="E17" s="211">
        <f t="shared" si="0"/>
        <v>0</v>
      </c>
      <c r="F17" s="177"/>
      <c r="G17" s="214"/>
      <c r="H17" s="214"/>
      <c r="I17" s="177"/>
      <c r="J17" s="177"/>
      <c r="K17" s="92"/>
    </row>
    <row r="18" spans="2:11" ht="27" customHeight="1" x14ac:dyDescent="0.2">
      <c r="B18" s="454" t="s">
        <v>160</v>
      </c>
      <c r="C18" s="302"/>
      <c r="D18" s="447"/>
      <c r="E18" s="211">
        <f t="shared" si="0"/>
        <v>0</v>
      </c>
      <c r="F18" s="177"/>
      <c r="G18" s="214"/>
      <c r="H18" s="214"/>
      <c r="I18" s="177"/>
      <c r="J18" s="177"/>
      <c r="K18" s="92"/>
    </row>
    <row r="19" spans="2:11" ht="27" customHeight="1" x14ac:dyDescent="0.2">
      <c r="B19" s="454" t="s">
        <v>82</v>
      </c>
      <c r="C19" s="302"/>
      <c r="D19" s="447"/>
      <c r="E19" s="211">
        <f t="shared" si="0"/>
        <v>0</v>
      </c>
      <c r="F19" s="177"/>
      <c r="G19" s="214"/>
      <c r="H19" s="214"/>
      <c r="I19" s="177"/>
      <c r="J19" s="177"/>
      <c r="K19" s="92"/>
    </row>
    <row r="20" spans="2:11" ht="27" customHeight="1" x14ac:dyDescent="0.2">
      <c r="B20" s="454" t="s">
        <v>75</v>
      </c>
      <c r="C20" s="302">
        <v>0</v>
      </c>
      <c r="D20" s="447"/>
      <c r="E20" s="211">
        <f t="shared" si="0"/>
        <v>0</v>
      </c>
      <c r="F20" s="177"/>
      <c r="G20" s="214"/>
      <c r="H20" s="214"/>
      <c r="I20" s="177"/>
      <c r="J20" s="177"/>
      <c r="K20" s="92"/>
    </row>
    <row r="21" spans="2:11" ht="27" customHeight="1" x14ac:dyDescent="0.2">
      <c r="B21" s="454" t="s">
        <v>71</v>
      </c>
      <c r="C21" s="302"/>
      <c r="D21" s="447"/>
      <c r="E21" s="211">
        <f t="shared" si="0"/>
        <v>0</v>
      </c>
      <c r="F21" s="177"/>
      <c r="G21" s="214"/>
      <c r="H21" s="214"/>
      <c r="I21" s="177"/>
      <c r="J21" s="177"/>
      <c r="K21" s="92"/>
    </row>
    <row r="22" spans="2:11" ht="27" customHeight="1" x14ac:dyDescent="0.2">
      <c r="B22" s="454" t="s">
        <v>76</v>
      </c>
      <c r="C22" s="302"/>
      <c r="D22" s="447"/>
      <c r="E22" s="211">
        <f t="shared" si="0"/>
        <v>0</v>
      </c>
      <c r="F22" s="177"/>
      <c r="G22" s="214"/>
      <c r="H22" s="214"/>
      <c r="I22" s="177"/>
      <c r="J22" s="177"/>
      <c r="K22" s="92"/>
    </row>
    <row r="23" spans="2:11" ht="27" customHeight="1" x14ac:dyDescent="0.2">
      <c r="B23" s="454" t="s">
        <v>120</v>
      </c>
      <c r="C23" s="302"/>
      <c r="D23" s="447"/>
      <c r="E23" s="211">
        <f t="shared" si="0"/>
        <v>0</v>
      </c>
      <c r="F23" s="177"/>
      <c r="G23" s="214"/>
      <c r="H23" s="214"/>
      <c r="I23" s="177"/>
      <c r="J23" s="177"/>
      <c r="K23" s="92"/>
    </row>
    <row r="24" spans="2:11" ht="27" customHeight="1" x14ac:dyDescent="0.2">
      <c r="B24" s="452" t="s">
        <v>156</v>
      </c>
      <c r="C24" s="442"/>
      <c r="D24" s="445"/>
      <c r="E24" s="211">
        <f t="shared" si="0"/>
        <v>0</v>
      </c>
      <c r="F24" s="177"/>
      <c r="G24" s="214"/>
      <c r="H24" s="214"/>
      <c r="I24" s="177"/>
      <c r="J24" s="177"/>
      <c r="K24" s="92"/>
    </row>
    <row r="25" spans="2:11" ht="27" customHeight="1" x14ac:dyDescent="0.2">
      <c r="B25" s="454" t="s">
        <v>144</v>
      </c>
      <c r="C25" s="303"/>
      <c r="D25" s="447"/>
      <c r="E25" s="211">
        <f t="shared" si="0"/>
        <v>0</v>
      </c>
      <c r="F25" s="177"/>
      <c r="G25" s="214"/>
      <c r="H25" s="214"/>
      <c r="I25" s="177"/>
      <c r="J25" s="177"/>
      <c r="K25" s="92"/>
    </row>
    <row r="26" spans="2:11" ht="27" customHeight="1" thickBot="1" x14ac:dyDescent="0.25">
      <c r="B26" s="507" t="s">
        <v>144</v>
      </c>
      <c r="C26" s="304"/>
      <c r="D26" s="448"/>
      <c r="E26" s="211">
        <f t="shared" si="0"/>
        <v>0</v>
      </c>
      <c r="F26" s="177"/>
      <c r="G26" s="214"/>
      <c r="H26" s="214"/>
      <c r="I26" s="177"/>
      <c r="J26" s="177"/>
      <c r="K26" s="92"/>
    </row>
    <row r="27" spans="2:11" ht="30" customHeight="1" thickBot="1" x14ac:dyDescent="0.25">
      <c r="B27" s="455" t="s">
        <v>88</v>
      </c>
      <c r="C27" s="305">
        <f>SUM(C9:C26)</f>
        <v>0</v>
      </c>
      <c r="D27" s="213">
        <f>SUM(D9:D26)</f>
        <v>0</v>
      </c>
      <c r="E27" s="212">
        <f>C27+D27</f>
        <v>0</v>
      </c>
      <c r="F27" s="177"/>
      <c r="G27" s="177"/>
      <c r="H27" s="177"/>
      <c r="I27" s="177"/>
      <c r="J27" s="177"/>
      <c r="K27" s="87"/>
    </row>
    <row r="28" spans="2:11" ht="5.0999999999999996" customHeight="1" thickTop="1" x14ac:dyDescent="0.2">
      <c r="B28" s="80"/>
      <c r="C28" s="88"/>
      <c r="H28" s="81"/>
      <c r="I28" s="87"/>
      <c r="J28" s="87"/>
      <c r="K28" s="87"/>
    </row>
    <row r="29" spans="2:11" x14ac:dyDescent="0.2">
      <c r="B29" s="81"/>
    </row>
    <row r="30" spans="2:11" x14ac:dyDescent="0.2">
      <c r="B30" s="75" t="s">
        <v>232</v>
      </c>
    </row>
  </sheetData>
  <mergeCells count="1">
    <mergeCell ref="J7:J8"/>
  </mergeCells>
  <phoneticPr fontId="0" type="noConversion"/>
  <pageMargins left="0.78740157480314965" right="0.39370078740157483" top="0.78740157480314965" bottom="0.39370078740157483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B1:P19"/>
  <sheetViews>
    <sheetView showGridLines="0" defaultGridColor="0" colorId="8" workbookViewId="0">
      <selection activeCell="B2" sqref="B2"/>
    </sheetView>
  </sheetViews>
  <sheetFormatPr baseColWidth="10" defaultRowHeight="12.75" x14ac:dyDescent="0.2"/>
  <cols>
    <col min="1" max="1" width="1.7109375" style="7" customWidth="1"/>
    <col min="2" max="2" width="20.7109375" style="7" customWidth="1"/>
    <col min="3" max="12" width="15.7109375" style="7" customWidth="1"/>
    <col min="13" max="13" width="2.85546875" style="7" customWidth="1"/>
    <col min="14" max="16384" width="11.42578125" style="7"/>
  </cols>
  <sheetData>
    <row r="1" spans="2:16" ht="15" customHeight="1" x14ac:dyDescent="0.25">
      <c r="B1" s="5" t="s">
        <v>101</v>
      </c>
      <c r="C1" s="5" t="s">
        <v>289</v>
      </c>
      <c r="D1" s="5"/>
      <c r="E1" s="6"/>
      <c r="F1" s="6"/>
    </row>
    <row r="2" spans="2:16" ht="15" customHeight="1" x14ac:dyDescent="0.25">
      <c r="B2" s="6"/>
      <c r="C2" s="5" t="s">
        <v>190</v>
      </c>
      <c r="D2" s="5"/>
      <c r="E2" s="6"/>
      <c r="F2" s="6"/>
    </row>
    <row r="3" spans="2:16" ht="15" customHeight="1" x14ac:dyDescent="0.2">
      <c r="C3" s="6"/>
      <c r="D3" s="6"/>
      <c r="E3" s="6"/>
      <c r="F3" s="6"/>
    </row>
    <row r="4" spans="2:16" ht="13.9" customHeight="1" x14ac:dyDescent="0.2">
      <c r="C4" s="8" t="s">
        <v>51</v>
      </c>
      <c r="D4" s="8"/>
      <c r="E4" s="9"/>
      <c r="F4" s="9"/>
      <c r="G4" s="8" t="s">
        <v>52</v>
      </c>
      <c r="H4" s="483"/>
      <c r="I4" s="8"/>
      <c r="J4" s="8"/>
    </row>
    <row r="5" spans="2:16" ht="13.9" customHeight="1" thickBot="1" x14ac:dyDescent="0.25">
      <c r="E5" s="8"/>
      <c r="F5" s="8"/>
      <c r="G5" s="8"/>
      <c r="H5" s="8"/>
      <c r="I5" s="8"/>
      <c r="J5" s="8"/>
    </row>
    <row r="6" spans="2:16" ht="18" customHeight="1" thickTop="1" thickBot="1" x14ac:dyDescent="0.25">
      <c r="B6" s="274"/>
      <c r="C6" s="911" t="s">
        <v>7</v>
      </c>
      <c r="D6" s="891"/>
      <c r="E6" s="891"/>
      <c r="F6" s="891"/>
      <c r="G6" s="886"/>
      <c r="H6" s="911" t="s">
        <v>8</v>
      </c>
      <c r="I6" s="891"/>
      <c r="J6" s="891"/>
      <c r="K6" s="891"/>
      <c r="L6" s="886"/>
    </row>
    <row r="7" spans="2:16" ht="18" customHeight="1" thickBot="1" x14ac:dyDescent="0.25">
      <c r="B7" s="694"/>
      <c r="C7" s="912" t="s">
        <v>2</v>
      </c>
      <c r="D7" s="906" t="s">
        <v>3</v>
      </c>
      <c r="E7" s="907"/>
      <c r="F7" s="908"/>
      <c r="G7" s="909" t="s">
        <v>272</v>
      </c>
      <c r="H7" s="912" t="s">
        <v>2</v>
      </c>
      <c r="I7" s="906" t="s">
        <v>3</v>
      </c>
      <c r="J7" s="907"/>
      <c r="K7" s="908"/>
      <c r="L7" s="909" t="s">
        <v>272</v>
      </c>
    </row>
    <row r="8" spans="2:16" ht="18" customHeight="1" thickTop="1" thickBot="1" x14ac:dyDescent="0.25">
      <c r="B8" s="307" t="s">
        <v>93</v>
      </c>
      <c r="C8" s="913"/>
      <c r="D8" s="696" t="s">
        <v>269</v>
      </c>
      <c r="E8" s="697" t="s">
        <v>270</v>
      </c>
      <c r="F8" s="702" t="s">
        <v>9</v>
      </c>
      <c r="G8" s="910"/>
      <c r="H8" s="913"/>
      <c r="I8" s="696" t="s">
        <v>269</v>
      </c>
      <c r="J8" s="697" t="s">
        <v>270</v>
      </c>
      <c r="K8" s="702" t="s">
        <v>9</v>
      </c>
      <c r="L8" s="910"/>
    </row>
    <row r="9" spans="2:16" ht="15" customHeight="1" x14ac:dyDescent="0.3">
      <c r="B9" s="308" t="s">
        <v>130</v>
      </c>
      <c r="C9" s="698"/>
      <c r="D9" s="695"/>
      <c r="E9" s="703"/>
      <c r="F9" s="708">
        <f>D9+E9</f>
        <v>0</v>
      </c>
      <c r="G9" s="145">
        <f t="shared" ref="G9:G17" si="0">SUM(C9+F9)</f>
        <v>0</v>
      </c>
      <c r="H9" s="713"/>
      <c r="I9" s="714"/>
      <c r="J9" s="715"/>
      <c r="K9" s="716">
        <f>I9+J9</f>
        <v>0</v>
      </c>
      <c r="L9" s="717">
        <f>H9+K9</f>
        <v>0</v>
      </c>
      <c r="P9" s="486"/>
    </row>
    <row r="10" spans="2:16" ht="15" customHeight="1" x14ac:dyDescent="0.2">
      <c r="B10" s="308" t="s">
        <v>10</v>
      </c>
      <c r="C10" s="311"/>
      <c r="D10" s="692"/>
      <c r="E10" s="704"/>
      <c r="F10" s="709">
        <f t="shared" ref="F10:F16" si="1">D10+E10</f>
        <v>0</v>
      </c>
      <c r="G10" s="146">
        <f t="shared" si="0"/>
        <v>0</v>
      </c>
      <c r="H10" s="718"/>
      <c r="I10" s="719"/>
      <c r="J10" s="720"/>
      <c r="K10" s="721">
        <f t="shared" ref="K10:K16" si="2">I10+J10</f>
        <v>0</v>
      </c>
      <c r="L10" s="722">
        <f t="shared" ref="L10:L15" si="3">H10+K10</f>
        <v>0</v>
      </c>
    </row>
    <row r="11" spans="2:16" ht="15" customHeight="1" x14ac:dyDescent="0.2">
      <c r="B11" s="308" t="s">
        <v>277</v>
      </c>
      <c r="C11" s="311"/>
      <c r="D11" s="692"/>
      <c r="E11" s="704"/>
      <c r="F11" s="709">
        <f t="shared" si="1"/>
        <v>0</v>
      </c>
      <c r="G11" s="146">
        <f t="shared" si="0"/>
        <v>0</v>
      </c>
      <c r="H11" s="718"/>
      <c r="I11" s="719"/>
      <c r="J11" s="720"/>
      <c r="K11" s="721">
        <f t="shared" si="2"/>
        <v>0</v>
      </c>
      <c r="L11" s="722">
        <f t="shared" si="3"/>
        <v>0</v>
      </c>
    </row>
    <row r="12" spans="2:16" ht="15" customHeight="1" x14ac:dyDescent="0.2">
      <c r="B12" s="308" t="s">
        <v>278</v>
      </c>
      <c r="C12" s="311"/>
      <c r="D12" s="692"/>
      <c r="E12" s="704"/>
      <c r="F12" s="709">
        <f t="shared" si="1"/>
        <v>0</v>
      </c>
      <c r="G12" s="146">
        <f t="shared" si="0"/>
        <v>0</v>
      </c>
      <c r="H12" s="718"/>
      <c r="I12" s="719"/>
      <c r="J12" s="720"/>
      <c r="K12" s="721">
        <f t="shared" si="2"/>
        <v>0</v>
      </c>
      <c r="L12" s="722">
        <f t="shared" si="3"/>
        <v>0</v>
      </c>
    </row>
    <row r="13" spans="2:16" ht="15" customHeight="1" x14ac:dyDescent="0.2">
      <c r="B13" s="308" t="s">
        <v>11</v>
      </c>
      <c r="C13" s="311"/>
      <c r="D13" s="692"/>
      <c r="E13" s="704"/>
      <c r="F13" s="709">
        <f t="shared" si="1"/>
        <v>0</v>
      </c>
      <c r="G13" s="146">
        <f t="shared" si="0"/>
        <v>0</v>
      </c>
      <c r="H13" s="718"/>
      <c r="I13" s="719"/>
      <c r="J13" s="720"/>
      <c r="K13" s="721">
        <f t="shared" si="2"/>
        <v>0</v>
      </c>
      <c r="L13" s="722">
        <f t="shared" si="3"/>
        <v>0</v>
      </c>
    </row>
    <row r="14" spans="2:16" ht="15" customHeight="1" thickBot="1" x14ac:dyDescent="0.25">
      <c r="B14" s="513" t="s">
        <v>12</v>
      </c>
      <c r="C14" s="514"/>
      <c r="D14" s="693"/>
      <c r="E14" s="705"/>
      <c r="F14" s="710">
        <f t="shared" si="1"/>
        <v>0</v>
      </c>
      <c r="G14" s="515">
        <f t="shared" si="0"/>
        <v>0</v>
      </c>
      <c r="H14" s="723"/>
      <c r="I14" s="724"/>
      <c r="J14" s="725"/>
      <c r="K14" s="726">
        <f t="shared" si="2"/>
        <v>0</v>
      </c>
      <c r="L14" s="727">
        <f t="shared" si="3"/>
        <v>0</v>
      </c>
    </row>
    <row r="15" spans="2:16" ht="15" customHeight="1" thickBot="1" x14ac:dyDescent="0.25">
      <c r="B15" s="309" t="s">
        <v>171</v>
      </c>
      <c r="C15" s="312"/>
      <c r="D15" s="699"/>
      <c r="E15" s="706"/>
      <c r="F15" s="711">
        <f t="shared" si="1"/>
        <v>0</v>
      </c>
      <c r="G15" s="147">
        <f t="shared" si="0"/>
        <v>0</v>
      </c>
      <c r="H15" s="728"/>
      <c r="I15" s="729"/>
      <c r="J15" s="730"/>
      <c r="K15" s="731">
        <f t="shared" si="2"/>
        <v>0</v>
      </c>
      <c r="L15" s="732">
        <f t="shared" si="3"/>
        <v>0</v>
      </c>
    </row>
    <row r="16" spans="2:16" ht="15" customHeight="1" thickBot="1" x14ac:dyDescent="0.25">
      <c r="B16" s="510" t="s">
        <v>172</v>
      </c>
      <c r="C16" s="511"/>
      <c r="D16" s="700"/>
      <c r="E16" s="700"/>
      <c r="F16" s="712">
        <f t="shared" si="1"/>
        <v>0</v>
      </c>
      <c r="G16" s="512">
        <f t="shared" si="0"/>
        <v>0</v>
      </c>
      <c r="H16" s="733"/>
      <c r="I16" s="734"/>
      <c r="J16" s="734"/>
      <c r="K16" s="735">
        <f t="shared" si="2"/>
        <v>0</v>
      </c>
      <c r="L16" s="736">
        <f>H16+K16</f>
        <v>0</v>
      </c>
    </row>
    <row r="17" spans="2:12" ht="13.9" customHeight="1" thickBot="1" x14ac:dyDescent="0.25">
      <c r="B17" s="310" t="s">
        <v>13</v>
      </c>
      <c r="C17" s="313">
        <f>SUM(C9:C16)</f>
        <v>0</v>
      </c>
      <c r="D17" s="701">
        <f>SUM(D9:D16)</f>
        <v>0</v>
      </c>
      <c r="E17" s="701">
        <f>SUM(E9:E16)</f>
        <v>0</v>
      </c>
      <c r="F17" s="707">
        <f>SUM(F9:F16)</f>
        <v>0</v>
      </c>
      <c r="G17" s="148">
        <f t="shared" si="0"/>
        <v>0</v>
      </c>
      <c r="H17" s="737">
        <f>SUM(H9:H16)</f>
        <v>0</v>
      </c>
      <c r="I17" s="738">
        <f>SUM(I9:I16)</f>
        <v>0</v>
      </c>
      <c r="J17" s="738">
        <f>SUM(J9:J16)</f>
        <v>0</v>
      </c>
      <c r="K17" s="739">
        <f>I17+J17</f>
        <v>0</v>
      </c>
      <c r="L17" s="740">
        <f>H17+K17</f>
        <v>0</v>
      </c>
    </row>
    <row r="18" spans="2:12" ht="13.9" customHeight="1" thickTop="1" x14ac:dyDescent="0.2">
      <c r="B18" s="10"/>
      <c r="C18" s="10"/>
      <c r="D18" s="10"/>
      <c r="E18" s="10"/>
      <c r="F18" s="10"/>
      <c r="G18" s="10"/>
      <c r="K18" s="13"/>
      <c r="L18" s="13"/>
    </row>
    <row r="19" spans="2:12" x14ac:dyDescent="0.2">
      <c r="B19" s="11"/>
      <c r="C19" s="12"/>
      <c r="D19" s="12"/>
      <c r="E19" s="12"/>
      <c r="F19" s="12"/>
      <c r="G19" s="12"/>
      <c r="H19" s="12"/>
      <c r="I19" s="12"/>
      <c r="J19" s="13"/>
    </row>
  </sheetData>
  <mergeCells count="8">
    <mergeCell ref="I7:K7"/>
    <mergeCell ref="L7:L8"/>
    <mergeCell ref="H6:L6"/>
    <mergeCell ref="C7:C8"/>
    <mergeCell ref="G7:G8"/>
    <mergeCell ref="C6:G6"/>
    <mergeCell ref="D7:F7"/>
    <mergeCell ref="H7:H8"/>
  </mergeCells>
  <phoneticPr fontId="0" type="noConversion"/>
  <printOptions horizontalCentered="1"/>
  <pageMargins left="0.78740157480314965" right="0.78740157480314965" top="0.98425196850393704" bottom="0.86614173228346458" header="0.51181102362204722" footer="0.51181102362204722"/>
  <pageSetup paperSize="9" scale="72" orientation="landscape" horizontalDpi="300" verticalDpi="4294967292" r:id="rId1"/>
  <headerFooter alignWithMargins="0"/>
  <ignoredErrors>
    <ignoredError sqref="K9:K16" unlockedFormula="1"/>
    <ignoredError sqref="F9:F16" formula="1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8"/>
  <dimension ref="A1:V43"/>
  <sheetViews>
    <sheetView showGridLines="0" zoomScale="115" zoomScaleNormal="115" workbookViewId="0">
      <selection activeCell="B4" sqref="B4"/>
    </sheetView>
  </sheetViews>
  <sheetFormatPr baseColWidth="10" defaultColWidth="11.5703125" defaultRowHeight="12" customHeight="1" x14ac:dyDescent="0.2"/>
  <cols>
    <col min="1" max="1" width="1.7109375" style="100" customWidth="1"/>
    <col min="2" max="2" width="35.7109375" style="100" customWidth="1"/>
    <col min="3" max="5" width="15.7109375" style="100" customWidth="1"/>
    <col min="6" max="10" width="15.7109375" style="101" customWidth="1"/>
    <col min="11" max="11" width="17" style="100" customWidth="1"/>
    <col min="12" max="12" width="1.7109375" style="100" customWidth="1"/>
    <col min="13" max="14" width="8.7109375" style="100" customWidth="1"/>
    <col min="15" max="15" width="20.85546875" style="100" customWidth="1"/>
    <col min="16" max="16" width="13.5703125" style="100" customWidth="1"/>
    <col min="17" max="17" width="14.28515625" style="100" customWidth="1"/>
    <col min="18" max="16384" width="11.5703125" style="100"/>
  </cols>
  <sheetData>
    <row r="1" spans="1:22" ht="15" customHeight="1" x14ac:dyDescent="0.25">
      <c r="A1" s="102"/>
      <c r="B1" s="102" t="s">
        <v>251</v>
      </c>
    </row>
    <row r="2" spans="1:22" ht="15" customHeight="1" x14ac:dyDescent="0.25">
      <c r="B2" s="102" t="s">
        <v>127</v>
      </c>
    </row>
    <row r="3" spans="1:22" s="103" customFormat="1" ht="15" customHeight="1" x14ac:dyDescent="0.25">
      <c r="B3" s="100" t="s">
        <v>14</v>
      </c>
      <c r="C3" s="102"/>
      <c r="D3" s="102"/>
      <c r="E3" s="102"/>
      <c r="F3" s="104"/>
      <c r="G3" s="104"/>
      <c r="H3" s="104"/>
      <c r="I3" s="104"/>
      <c r="J3" s="104"/>
    </row>
    <row r="4" spans="1:22" ht="15" customHeight="1" thickBot="1" x14ac:dyDescent="0.25">
      <c r="B4" s="396"/>
      <c r="C4" s="397"/>
      <c r="D4" s="397"/>
      <c r="E4" s="397"/>
      <c r="F4" s="398"/>
      <c r="G4" s="398"/>
      <c r="H4" s="398"/>
      <c r="I4" s="399"/>
      <c r="J4" s="399"/>
    </row>
    <row r="5" spans="1:22" ht="20.100000000000001" customHeight="1" thickTop="1" thickBot="1" x14ac:dyDescent="0.25">
      <c r="B5" s="956" t="s">
        <v>79</v>
      </c>
      <c r="C5" s="945"/>
      <c r="D5" s="945"/>
      <c r="E5" s="945"/>
      <c r="F5" s="945"/>
      <c r="G5" s="945"/>
      <c r="H5" s="945"/>
      <c r="I5" s="945"/>
      <c r="J5" s="946"/>
      <c r="M5" s="395"/>
      <c r="N5" s="402"/>
      <c r="O5" s="950"/>
      <c r="P5" s="950"/>
      <c r="Q5" s="950"/>
      <c r="R5" s="950"/>
      <c r="S5" s="950"/>
      <c r="T5" s="950"/>
      <c r="U5" s="950"/>
    </row>
    <row r="6" spans="1:22" ht="9.9499999999999993" customHeight="1" thickTop="1" thickBot="1" x14ac:dyDescent="0.25">
      <c r="B6" s="608"/>
      <c r="C6" s="608"/>
      <c r="D6" s="608"/>
      <c r="E6" s="608"/>
      <c r="F6" s="608"/>
      <c r="G6" s="608"/>
      <c r="H6" s="608"/>
      <c r="I6" s="608"/>
      <c r="J6" s="608"/>
      <c r="N6" s="395"/>
      <c r="O6" s="402"/>
      <c r="P6" s="546"/>
      <c r="Q6" s="546"/>
      <c r="R6" s="546"/>
      <c r="S6" s="546"/>
      <c r="T6" s="546"/>
      <c r="U6" s="546"/>
      <c r="V6" s="546"/>
    </row>
    <row r="7" spans="1:22" ht="20.100000000000001" customHeight="1" thickTop="1" thickBot="1" x14ac:dyDescent="0.25">
      <c r="B7" s="953" t="s">
        <v>2</v>
      </c>
      <c r="C7" s="954"/>
      <c r="D7" s="954"/>
      <c r="E7" s="955"/>
      <c r="F7" s="757"/>
      <c r="G7" s="100"/>
      <c r="H7" s="100"/>
      <c r="I7" s="395"/>
      <c r="J7" s="402"/>
      <c r="K7" s="546"/>
      <c r="L7" s="546"/>
      <c r="M7" s="546"/>
      <c r="N7" s="546"/>
      <c r="O7" s="546"/>
      <c r="P7" s="546"/>
      <c r="Q7" s="546"/>
    </row>
    <row r="8" spans="1:22" ht="45" customHeight="1" thickTop="1" thickBot="1" x14ac:dyDescent="0.3">
      <c r="B8" s="400" t="s">
        <v>240</v>
      </c>
      <c r="C8" s="580" t="s">
        <v>125</v>
      </c>
      <c r="D8" s="580" t="s">
        <v>201</v>
      </c>
      <c r="E8" s="584" t="s">
        <v>128</v>
      </c>
      <c r="F8" s="758"/>
      <c r="G8" s="100"/>
      <c r="H8" s="100"/>
      <c r="I8" s="395"/>
      <c r="J8" s="402"/>
      <c r="K8" s="401"/>
      <c r="L8" s="401"/>
      <c r="M8" s="401"/>
      <c r="N8" s="401"/>
      <c r="O8" s="401"/>
      <c r="P8" s="401"/>
      <c r="Q8" s="401"/>
    </row>
    <row r="9" spans="1:22" s="105" customFormat="1" ht="15" customHeight="1" x14ac:dyDescent="0.2">
      <c r="B9" s="600" t="s">
        <v>192</v>
      </c>
      <c r="C9" s="591"/>
      <c r="D9" s="596"/>
      <c r="E9" s="769"/>
      <c r="F9" s="759"/>
      <c r="I9" s="395"/>
      <c r="J9" s="130"/>
      <c r="K9" s="130"/>
      <c r="L9" s="130"/>
      <c r="M9" s="130"/>
      <c r="N9" s="130"/>
      <c r="O9" s="130"/>
      <c r="P9" s="130"/>
      <c r="Q9" s="130"/>
    </row>
    <row r="10" spans="1:22" s="105" customFormat="1" ht="15" customHeight="1" x14ac:dyDescent="0.2">
      <c r="B10" s="600" t="s">
        <v>194</v>
      </c>
      <c r="C10" s="592"/>
      <c r="D10" s="597"/>
      <c r="E10" s="770"/>
      <c r="F10" s="759"/>
      <c r="I10" s="395"/>
      <c r="J10" s="129"/>
      <c r="K10" s="403"/>
      <c r="L10" s="403"/>
      <c r="M10" s="131"/>
      <c r="N10" s="131"/>
      <c r="O10" s="404"/>
      <c r="P10" s="404"/>
      <c r="Q10" s="405"/>
    </row>
    <row r="11" spans="1:22" s="105" customFormat="1" ht="15" customHeight="1" x14ac:dyDescent="0.2">
      <c r="B11" s="600" t="s">
        <v>238</v>
      </c>
      <c r="C11" s="592"/>
      <c r="D11" s="597"/>
      <c r="E11" s="770"/>
      <c r="F11" s="759"/>
      <c r="I11" s="395"/>
      <c r="J11" s="129"/>
      <c r="K11" s="403"/>
      <c r="L11" s="403"/>
      <c r="M11" s="131"/>
      <c r="N11" s="131"/>
      <c r="O11" s="404"/>
      <c r="P11" s="404"/>
      <c r="Q11" s="405"/>
    </row>
    <row r="12" spans="1:22" s="105" customFormat="1" ht="15" customHeight="1" x14ac:dyDescent="0.2">
      <c r="B12" s="600" t="s">
        <v>239</v>
      </c>
      <c r="C12" s="592"/>
      <c r="D12" s="597"/>
      <c r="E12" s="770"/>
      <c r="F12" s="759"/>
      <c r="I12" s="395"/>
      <c r="J12" s="129"/>
      <c r="K12" s="403"/>
      <c r="L12" s="403"/>
      <c r="M12" s="131"/>
      <c r="N12" s="131"/>
      <c r="O12" s="404"/>
      <c r="P12" s="404"/>
      <c r="Q12" s="405"/>
    </row>
    <row r="13" spans="1:22" s="105" customFormat="1" ht="15" customHeight="1" x14ac:dyDescent="0.2">
      <c r="B13" s="600" t="s">
        <v>237</v>
      </c>
      <c r="C13" s="592"/>
      <c r="D13" s="597"/>
      <c r="E13" s="770"/>
      <c r="F13" s="759"/>
      <c r="I13" s="395"/>
      <c r="J13" s="130"/>
      <c r="K13" s="131"/>
      <c r="L13" s="131"/>
      <c r="M13" s="131"/>
      <c r="N13" s="131"/>
      <c r="O13" s="405"/>
      <c r="P13" s="405"/>
      <c r="Q13" s="405"/>
    </row>
    <row r="14" spans="1:22" s="105" customFormat="1" ht="15" customHeight="1" x14ac:dyDescent="0.2">
      <c r="B14" s="600"/>
      <c r="C14" s="592"/>
      <c r="D14" s="597"/>
      <c r="E14" s="770"/>
      <c r="F14" s="759"/>
      <c r="J14" s="106"/>
      <c r="K14" s="106"/>
      <c r="L14" s="106"/>
      <c r="M14" s="106"/>
      <c r="N14" s="106"/>
      <c r="O14" s="106"/>
      <c r="P14" s="106"/>
      <c r="Q14" s="106"/>
    </row>
    <row r="15" spans="1:22" s="105" customFormat="1" ht="15" customHeight="1" x14ac:dyDescent="0.2">
      <c r="B15" s="600" t="s">
        <v>264</v>
      </c>
      <c r="C15" s="592"/>
      <c r="D15" s="597"/>
      <c r="E15" s="770"/>
      <c r="F15" s="759"/>
    </row>
    <row r="16" spans="1:22" s="105" customFormat="1" ht="15" customHeight="1" x14ac:dyDescent="0.2">
      <c r="B16" s="676"/>
      <c r="C16" s="592"/>
      <c r="D16" s="597"/>
      <c r="E16" s="770"/>
      <c r="F16" s="759"/>
    </row>
    <row r="17" spans="2:11" s="105" customFormat="1" ht="15" customHeight="1" x14ac:dyDescent="0.2">
      <c r="B17" s="600"/>
      <c r="C17" s="592"/>
      <c r="D17" s="597"/>
      <c r="E17" s="770"/>
      <c r="F17" s="759"/>
    </row>
    <row r="18" spans="2:11" s="105" customFormat="1" ht="15" customHeight="1" x14ac:dyDescent="0.2">
      <c r="B18" s="600"/>
      <c r="C18" s="593"/>
      <c r="D18" s="598"/>
      <c r="E18" s="771"/>
      <c r="F18" s="759"/>
    </row>
    <row r="19" spans="2:11" s="105" customFormat="1" ht="15" customHeight="1" x14ac:dyDescent="0.2">
      <c r="B19" s="600" t="s">
        <v>193</v>
      </c>
      <c r="C19" s="592"/>
      <c r="D19" s="597"/>
      <c r="E19" s="770"/>
      <c r="F19" s="759"/>
    </row>
    <row r="20" spans="2:11" s="105" customFormat="1" ht="15" customHeight="1" thickBot="1" x14ac:dyDescent="0.25">
      <c r="B20" s="677"/>
      <c r="C20" s="594"/>
      <c r="D20" s="599"/>
      <c r="E20" s="772"/>
      <c r="F20" s="759"/>
    </row>
    <row r="21" spans="2:11" s="105" customFormat="1" ht="15" customHeight="1" thickBot="1" x14ac:dyDescent="0.25">
      <c r="B21" s="585" t="s">
        <v>204</v>
      </c>
      <c r="C21" s="615">
        <f>SUM(C9:C20)</f>
        <v>0</v>
      </c>
      <c r="D21" s="615">
        <f>SUM(D9:D20)</f>
        <v>0</v>
      </c>
      <c r="E21" s="773">
        <f>MAX(E9:E20)</f>
        <v>0</v>
      </c>
      <c r="F21" s="760"/>
    </row>
    <row r="22" spans="2:11" s="105" customFormat="1" ht="9.9499999999999993" customHeight="1" thickTop="1" thickBot="1" x14ac:dyDescent="0.25">
      <c r="B22" s="107"/>
      <c r="C22" s="589"/>
      <c r="D22" s="589"/>
      <c r="E22" s="589"/>
      <c r="F22" s="590"/>
      <c r="G22" s="590"/>
      <c r="H22" s="590"/>
      <c r="I22" s="590"/>
      <c r="J22" s="590"/>
    </row>
    <row r="23" spans="2:11" s="105" customFormat="1" ht="20.100000000000001" customHeight="1" thickTop="1" thickBot="1" x14ac:dyDescent="0.25">
      <c r="B23" s="953" t="s">
        <v>3</v>
      </c>
      <c r="C23" s="954"/>
      <c r="D23" s="954"/>
      <c r="E23" s="954"/>
      <c r="F23" s="954"/>
      <c r="G23" s="954"/>
      <c r="H23" s="954"/>
      <c r="I23" s="954"/>
      <c r="J23" s="955"/>
    </row>
    <row r="24" spans="2:11" s="106" customFormat="1" ht="45" customHeight="1" thickTop="1" thickBot="1" x14ac:dyDescent="0.25">
      <c r="B24" s="400"/>
      <c r="C24" s="947" t="s">
        <v>7</v>
      </c>
      <c r="D24" s="948"/>
      <c r="E24" s="949"/>
      <c r="F24" s="947" t="s">
        <v>8</v>
      </c>
      <c r="G24" s="948"/>
      <c r="H24" s="949"/>
      <c r="I24" s="951" t="s">
        <v>128</v>
      </c>
      <c r="J24" s="952"/>
    </row>
    <row r="25" spans="2:11" ht="15" customHeight="1" x14ac:dyDescent="0.2">
      <c r="B25" s="601"/>
      <c r="C25" s="765" t="s">
        <v>269</v>
      </c>
      <c r="D25" s="766" t="s">
        <v>270</v>
      </c>
      <c r="E25" s="767" t="s">
        <v>9</v>
      </c>
      <c r="F25" s="765" t="s">
        <v>269</v>
      </c>
      <c r="G25" s="766" t="s">
        <v>270</v>
      </c>
      <c r="H25" s="767" t="s">
        <v>9</v>
      </c>
      <c r="I25" s="768" t="s">
        <v>269</v>
      </c>
      <c r="J25" s="774" t="s">
        <v>270</v>
      </c>
      <c r="K25" s="105"/>
    </row>
    <row r="26" spans="2:11" ht="15" customHeight="1" x14ac:dyDescent="0.2">
      <c r="B26" s="601"/>
      <c r="C26" s="754"/>
      <c r="D26" s="763"/>
      <c r="E26" s="755">
        <f>C26+D26</f>
        <v>0</v>
      </c>
      <c r="F26" s="754"/>
      <c r="G26" s="763"/>
      <c r="H26" s="755">
        <f>F26+G26</f>
        <v>0</v>
      </c>
      <c r="I26" s="756"/>
      <c r="J26" s="775"/>
      <c r="K26" s="105"/>
    </row>
    <row r="27" spans="2:11" s="105" customFormat="1" ht="15" customHeight="1" x14ac:dyDescent="0.2">
      <c r="B27" s="601"/>
      <c r="C27" s="754"/>
      <c r="D27" s="763"/>
      <c r="E27" s="755">
        <f>C27+D27</f>
        <v>0</v>
      </c>
      <c r="F27" s="754"/>
      <c r="G27" s="763"/>
      <c r="H27" s="755">
        <f>F27+G27</f>
        <v>0</v>
      </c>
      <c r="I27" s="756"/>
      <c r="J27" s="775"/>
    </row>
    <row r="28" spans="2:11" s="105" customFormat="1" ht="15" customHeight="1" x14ac:dyDescent="0.2">
      <c r="B28" s="601"/>
      <c r="C28" s="754"/>
      <c r="D28" s="763"/>
      <c r="E28" s="755">
        <f>C28+D28</f>
        <v>0</v>
      </c>
      <c r="F28" s="754"/>
      <c r="G28" s="763"/>
      <c r="H28" s="755">
        <f>F28+G28</f>
        <v>0</v>
      </c>
      <c r="I28" s="756"/>
      <c r="J28" s="775"/>
    </row>
    <row r="29" spans="2:11" s="105" customFormat="1" ht="15" customHeight="1" thickBot="1" x14ac:dyDescent="0.25">
      <c r="B29" s="601" t="s">
        <v>126</v>
      </c>
      <c r="C29" s="762"/>
      <c r="D29" s="764"/>
      <c r="E29" s="761">
        <f>C29+D29</f>
        <v>0</v>
      </c>
      <c r="F29" s="762"/>
      <c r="G29" s="764"/>
      <c r="H29" s="761">
        <f>F29+G29</f>
        <v>0</v>
      </c>
      <c r="I29" s="595"/>
      <c r="J29" s="776"/>
    </row>
    <row r="30" spans="2:11" s="105" customFormat="1" ht="15" customHeight="1" thickBot="1" x14ac:dyDescent="0.25">
      <c r="B30" s="585" t="s">
        <v>204</v>
      </c>
      <c r="C30" s="615">
        <f>SUM(C26:C29)</f>
        <v>0</v>
      </c>
      <c r="D30" s="615">
        <f>SUM(D26:D29)</f>
        <v>0</v>
      </c>
      <c r="E30" s="615">
        <f>C30+D30</f>
        <v>0</v>
      </c>
      <c r="F30" s="615">
        <f>SUM(F26:F29)</f>
        <v>0</v>
      </c>
      <c r="G30" s="615">
        <f>SUM(G26:G29)</f>
        <v>0</v>
      </c>
      <c r="H30" s="615">
        <f>F30+G30</f>
        <v>0</v>
      </c>
      <c r="I30" s="615"/>
      <c r="J30" s="777"/>
    </row>
    <row r="31" spans="2:11" s="105" customFormat="1" ht="9.9499999999999993" customHeight="1" thickTop="1" thickBot="1" x14ac:dyDescent="0.25">
      <c r="B31" s="586"/>
      <c r="C31" s="588"/>
      <c r="D31" s="588"/>
      <c r="E31" s="588"/>
      <c r="F31" s="587"/>
      <c r="G31" s="587"/>
      <c r="H31" s="587"/>
      <c r="I31" s="587"/>
      <c r="J31" s="753"/>
    </row>
    <row r="32" spans="2:11" s="105" customFormat="1" ht="20.100000000000001" customHeight="1" thickTop="1" thickBot="1" x14ac:dyDescent="0.25">
      <c r="B32" s="957" t="s">
        <v>202</v>
      </c>
      <c r="C32" s="945"/>
      <c r="D32" s="945"/>
      <c r="E32" s="946"/>
    </row>
    <row r="33" spans="2:10" s="105" customFormat="1" ht="45" customHeight="1" thickTop="1" thickBot="1" x14ac:dyDescent="0.25">
      <c r="B33" s="400"/>
      <c r="C33" s="580" t="s">
        <v>125</v>
      </c>
      <c r="D33" s="580" t="s">
        <v>201</v>
      </c>
      <c r="E33" s="584" t="s">
        <v>128</v>
      </c>
    </row>
    <row r="34" spans="2:10" s="105" customFormat="1" ht="15" customHeight="1" thickBot="1" x14ac:dyDescent="0.25">
      <c r="B34" s="613" t="s">
        <v>203</v>
      </c>
      <c r="C34" s="614">
        <f>C21+E30</f>
        <v>0</v>
      </c>
      <c r="D34" s="605">
        <f>D21+H30</f>
        <v>0</v>
      </c>
      <c r="E34" s="778">
        <f>MAX(E21,I30,J30)</f>
        <v>0</v>
      </c>
    </row>
    <row r="35" spans="2:10" s="105" customFormat="1" ht="15" customHeight="1" thickTop="1" thickBot="1" x14ac:dyDescent="0.25">
      <c r="B35" s="407"/>
      <c r="C35" s="581"/>
      <c r="D35" s="581"/>
      <c r="E35" s="581"/>
      <c r="F35" s="582"/>
      <c r="G35" s="582"/>
      <c r="H35" s="582"/>
      <c r="I35" s="583"/>
      <c r="J35" s="583"/>
    </row>
    <row r="36" spans="2:10" s="105" customFormat="1" ht="15" customHeight="1" thickTop="1" thickBot="1" x14ac:dyDescent="0.25">
      <c r="B36" s="944" t="s">
        <v>256</v>
      </c>
      <c r="C36" s="945"/>
      <c r="D36" s="945"/>
      <c r="E36" s="946"/>
    </row>
    <row r="37" spans="2:10" s="105" customFormat="1" ht="15" customHeight="1" thickTop="1" thickBot="1" x14ac:dyDescent="0.25">
      <c r="B37" s="407"/>
      <c r="C37" s="408"/>
      <c r="D37" s="408"/>
      <c r="E37" s="408"/>
      <c r="F37" s="409"/>
      <c r="G37" s="409"/>
      <c r="H37" s="409"/>
      <c r="I37" s="409"/>
      <c r="J37" s="409"/>
    </row>
    <row r="38" spans="2:10" s="105" customFormat="1" ht="45" customHeight="1" thickTop="1" thickBot="1" x14ac:dyDescent="0.25">
      <c r="B38" s="400"/>
      <c r="C38" s="580" t="s">
        <v>125</v>
      </c>
      <c r="D38" s="612" t="s">
        <v>258</v>
      </c>
      <c r="E38" s="584" t="s">
        <v>128</v>
      </c>
    </row>
    <row r="39" spans="2:10" s="105" customFormat="1" ht="15" customHeight="1" thickBot="1" x14ac:dyDescent="0.25">
      <c r="B39" s="603" t="s">
        <v>295</v>
      </c>
      <c r="C39" s="606"/>
      <c r="D39" s="607"/>
      <c r="E39" s="779"/>
    </row>
    <row r="40" spans="2:10" s="105" customFormat="1" ht="15" customHeight="1" thickBot="1" x14ac:dyDescent="0.25">
      <c r="B40" s="547" t="s">
        <v>175</v>
      </c>
      <c r="C40" s="548"/>
      <c r="D40" s="549"/>
      <c r="E40" s="780"/>
    </row>
    <row r="41" spans="2:10" s="105" customFormat="1" ht="15" customHeight="1" thickTop="1" x14ac:dyDescent="0.2">
      <c r="B41" s="407"/>
      <c r="C41" s="581"/>
      <c r="D41" s="581"/>
      <c r="E41" s="581"/>
      <c r="F41" s="582"/>
      <c r="G41" s="582"/>
      <c r="H41" s="582"/>
      <c r="I41" s="582"/>
      <c r="J41" s="582"/>
    </row>
    <row r="42" spans="2:10" ht="15" customHeight="1" x14ac:dyDescent="0.2">
      <c r="B42" s="604"/>
    </row>
    <row r="43" spans="2:10" ht="5.25" customHeight="1" x14ac:dyDescent="0.2"/>
  </sheetData>
  <mergeCells count="9">
    <mergeCell ref="B36:E36"/>
    <mergeCell ref="F24:H24"/>
    <mergeCell ref="O5:U5"/>
    <mergeCell ref="I24:J24"/>
    <mergeCell ref="C24:E24"/>
    <mergeCell ref="B23:J23"/>
    <mergeCell ref="B7:E7"/>
    <mergeCell ref="B5:J5"/>
    <mergeCell ref="B32:E32"/>
  </mergeCells>
  <phoneticPr fontId="0" type="noConversion"/>
  <pageMargins left="0.88" right="0.47" top="0.49" bottom="0.47" header="0.4921259845" footer="0.26"/>
  <pageSetup paperSize="9" scale="80" orientation="portrait" horizontalDpi="4294967292" vertic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D14"/>
  <sheetViews>
    <sheetView showGridLines="0" zoomScaleNormal="100" workbookViewId="0">
      <selection activeCell="B3" sqref="B3"/>
    </sheetView>
  </sheetViews>
  <sheetFormatPr baseColWidth="10" defaultRowHeight="12.75" x14ac:dyDescent="0.2"/>
  <cols>
    <col min="1" max="1" width="1.7109375" customWidth="1"/>
    <col min="2" max="2" width="53.28515625" customWidth="1"/>
    <col min="5" max="5" width="1.7109375" customWidth="1"/>
  </cols>
  <sheetData>
    <row r="1" spans="2:4" ht="14.25" customHeight="1" x14ac:dyDescent="0.25">
      <c r="B1" s="4" t="s">
        <v>255</v>
      </c>
    </row>
    <row r="2" spans="2:4" ht="14.25" customHeight="1" x14ac:dyDescent="0.25">
      <c r="B2" s="4" t="s">
        <v>254</v>
      </c>
    </row>
    <row r="3" spans="2:4" ht="14.25" customHeight="1" thickBot="1" x14ac:dyDescent="0.25"/>
    <row r="4" spans="2:4" ht="14.25" customHeight="1" thickTop="1" x14ac:dyDescent="0.2">
      <c r="B4" s="673" t="s">
        <v>265</v>
      </c>
      <c r="C4" s="678"/>
      <c r="D4" s="681" t="s">
        <v>252</v>
      </c>
    </row>
    <row r="5" spans="2:4" ht="14.25" customHeight="1" x14ac:dyDescent="0.2">
      <c r="B5" s="674" t="s">
        <v>290</v>
      </c>
      <c r="C5" s="680"/>
      <c r="D5" s="682"/>
    </row>
    <row r="6" spans="2:4" ht="14.25" customHeight="1" thickBot="1" x14ac:dyDescent="0.25">
      <c r="B6" s="675" t="s">
        <v>266</v>
      </c>
      <c r="C6" s="679"/>
      <c r="D6" s="683" t="s">
        <v>253</v>
      </c>
    </row>
    <row r="7" spans="2:4" ht="13.5" customHeight="1" thickTop="1" x14ac:dyDescent="0.2"/>
    <row r="8" spans="2:4" ht="13.5" customHeight="1" x14ac:dyDescent="0.2">
      <c r="B8" s="958"/>
      <c r="C8" s="958"/>
      <c r="D8" s="958"/>
    </row>
    <row r="9" spans="2:4" ht="13.5" customHeight="1" x14ac:dyDescent="0.2">
      <c r="B9" s="958"/>
      <c r="C9" s="960"/>
      <c r="D9" s="960"/>
    </row>
    <row r="10" spans="2:4" ht="13.5" customHeight="1" x14ac:dyDescent="0.2">
      <c r="B10" s="958"/>
      <c r="C10" s="960"/>
      <c r="D10" s="960"/>
    </row>
    <row r="11" spans="2:4" ht="13.5" customHeight="1" x14ac:dyDescent="0.2">
      <c r="B11" s="959"/>
      <c r="C11" s="959"/>
      <c r="D11" s="959"/>
    </row>
    <row r="12" spans="2:4" ht="6" customHeight="1" x14ac:dyDescent="0.2"/>
    <row r="13" spans="2:4" ht="13.5" customHeight="1" x14ac:dyDescent="0.2"/>
    <row r="14" spans="2:4" ht="13.5" customHeight="1" x14ac:dyDescent="0.2"/>
  </sheetData>
  <mergeCells count="4">
    <mergeCell ref="B8:D8"/>
    <mergeCell ref="B11:D11"/>
    <mergeCell ref="B10:D10"/>
    <mergeCell ref="B9:D9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B1:J13"/>
  <sheetViews>
    <sheetView showGridLines="0" workbookViewId="0">
      <selection activeCell="B2" sqref="B2"/>
    </sheetView>
  </sheetViews>
  <sheetFormatPr baseColWidth="10" defaultRowHeight="12.75" x14ac:dyDescent="0.2"/>
  <cols>
    <col min="1" max="1" width="1.7109375" style="1" customWidth="1"/>
    <col min="2" max="4" width="20.7109375" style="1" customWidth="1"/>
    <col min="5" max="5" width="1.7109375" style="1" customWidth="1"/>
    <col min="6" max="8" width="15.7109375" style="1" customWidth="1"/>
    <col min="9" max="9" width="1.7109375" style="1" customWidth="1"/>
    <col min="10" max="16384" width="11.42578125" style="1"/>
  </cols>
  <sheetData>
    <row r="1" spans="2:10" ht="15" customHeight="1" x14ac:dyDescent="0.25">
      <c r="B1" s="4" t="s">
        <v>102</v>
      </c>
      <c r="C1" s="4" t="s">
        <v>294</v>
      </c>
      <c r="D1" s="2"/>
    </row>
    <row r="2" spans="2:10" ht="15" customHeight="1" x14ac:dyDescent="0.25">
      <c r="C2" s="4" t="s">
        <v>177</v>
      </c>
      <c r="D2" s="2"/>
    </row>
    <row r="3" spans="2:10" ht="15" customHeight="1" x14ac:dyDescent="0.2">
      <c r="B3" s="2"/>
      <c r="C3" s="2"/>
      <c r="D3" s="2"/>
    </row>
    <row r="4" spans="2:10" ht="15" customHeight="1" x14ac:dyDescent="0.2">
      <c r="B4" s="2"/>
      <c r="C4" s="14" t="s">
        <v>14</v>
      </c>
      <c r="D4" s="1" t="s">
        <v>15</v>
      </c>
    </row>
    <row r="5" spans="2:10" ht="15" customHeight="1" thickBot="1" x14ac:dyDescent="0.25">
      <c r="B5" s="2"/>
      <c r="D5" s="15"/>
    </row>
    <row r="6" spans="2:10" ht="20.100000000000001" customHeight="1" thickTop="1" thickBot="1" x14ac:dyDescent="0.25">
      <c r="B6" s="2"/>
      <c r="C6" s="914" t="s">
        <v>195</v>
      </c>
      <c r="D6" s="916" t="s">
        <v>258</v>
      </c>
    </row>
    <row r="7" spans="2:10" s="7" customFormat="1" ht="20.100000000000001" customHeight="1" thickTop="1" thickBot="1" x14ac:dyDescent="0.25">
      <c r="B7" s="466" t="s">
        <v>93</v>
      </c>
      <c r="C7" s="915"/>
      <c r="D7" s="917"/>
      <c r="E7" s="484"/>
      <c r="F7" s="484"/>
      <c r="G7" s="485"/>
    </row>
    <row r="8" spans="2:10" s="7" customFormat="1" ht="20.100000000000001" customHeight="1" x14ac:dyDescent="0.3">
      <c r="B8" s="308" t="s">
        <v>293</v>
      </c>
      <c r="C8" s="145"/>
      <c r="D8" s="602"/>
      <c r="E8" s="484"/>
      <c r="F8" s="484"/>
      <c r="J8" s="486"/>
    </row>
    <row r="9" spans="2:10" s="7" customFormat="1" ht="20.100000000000001" customHeight="1" thickBot="1" x14ac:dyDescent="0.25">
      <c r="B9" s="309" t="s">
        <v>176</v>
      </c>
      <c r="C9" s="147"/>
      <c r="D9" s="149"/>
      <c r="E9" s="487"/>
      <c r="F9" s="484"/>
    </row>
    <row r="10" spans="2:10" s="7" customFormat="1" ht="20.100000000000001" customHeight="1" thickBot="1" x14ac:dyDescent="0.25">
      <c r="B10" s="310" t="s">
        <v>13</v>
      </c>
      <c r="C10" s="148">
        <f>SUM(C8:C9)</f>
        <v>0</v>
      </c>
      <c r="D10" s="150">
        <f>SUM(D8:D9)</f>
        <v>0</v>
      </c>
      <c r="E10" s="1"/>
      <c r="F10" s="484"/>
    </row>
    <row r="11" spans="2:10" ht="13.9" customHeight="1" thickTop="1" x14ac:dyDescent="0.2">
      <c r="E11" s="16"/>
    </row>
    <row r="12" spans="2:10" ht="13.9" customHeight="1" x14ac:dyDescent="0.2">
      <c r="B12" s="16"/>
      <c r="C12" s="16"/>
      <c r="D12" s="16"/>
    </row>
    <row r="13" spans="2:10" ht="14.25" x14ac:dyDescent="0.2">
      <c r="B13" s="604"/>
    </row>
  </sheetData>
  <mergeCells count="2">
    <mergeCell ref="C6:C7"/>
    <mergeCell ref="D6:D7"/>
  </mergeCells>
  <phoneticPr fontId="0" type="noConversion"/>
  <printOptions horizontalCentered="1"/>
  <pageMargins left="0.98425196850393704" right="0.78740157480314965" top="0.98425196850393704" bottom="0.98425196850393704" header="0.51181102362204722" footer="0.51181102362204722"/>
  <pageSetup paperSize="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B1:J13"/>
  <sheetViews>
    <sheetView showGridLines="0" workbookViewId="0">
      <selection activeCell="B2" sqref="B2"/>
    </sheetView>
  </sheetViews>
  <sheetFormatPr baseColWidth="10" defaultRowHeight="12.75" x14ac:dyDescent="0.2"/>
  <cols>
    <col min="1" max="1" width="1.7109375" style="1" customWidth="1"/>
    <col min="2" max="4" width="20.7109375" style="1" customWidth="1"/>
    <col min="5" max="5" width="1.7109375" style="1" customWidth="1"/>
    <col min="6" max="16384" width="11.42578125" style="1"/>
  </cols>
  <sheetData>
    <row r="1" spans="2:10" ht="15" customHeight="1" x14ac:dyDescent="0.25">
      <c r="B1" s="4" t="s">
        <v>134</v>
      </c>
      <c r="C1" s="4" t="s">
        <v>257</v>
      </c>
    </row>
    <row r="2" spans="2:10" ht="15" customHeight="1" x14ac:dyDescent="0.25">
      <c r="C2" s="4" t="s">
        <v>211</v>
      </c>
    </row>
    <row r="3" spans="2:10" ht="15" customHeight="1" x14ac:dyDescent="0.2">
      <c r="B3" s="2"/>
      <c r="C3" s="2"/>
    </row>
    <row r="4" spans="2:10" ht="15" customHeight="1" x14ac:dyDescent="0.2">
      <c r="B4" s="2"/>
      <c r="C4" s="14" t="s">
        <v>14</v>
      </c>
      <c r="D4" s="1" t="s">
        <v>15</v>
      </c>
    </row>
    <row r="5" spans="2:10" ht="15" customHeight="1" thickBot="1" x14ac:dyDescent="0.25">
      <c r="B5" s="2"/>
    </row>
    <row r="6" spans="2:10" s="7" customFormat="1" ht="20.100000000000001" customHeight="1" thickTop="1" thickBot="1" x14ac:dyDescent="0.25">
      <c r="B6" s="274"/>
      <c r="C6" s="918" t="s">
        <v>161</v>
      </c>
      <c r="D6" s="916" t="s">
        <v>259</v>
      </c>
      <c r="E6" s="484"/>
      <c r="F6" s="485"/>
    </row>
    <row r="7" spans="2:10" s="7" customFormat="1" ht="20.100000000000001" customHeight="1" thickTop="1" thickBot="1" x14ac:dyDescent="0.25">
      <c r="B7" s="466" t="s">
        <v>93</v>
      </c>
      <c r="C7" s="919"/>
      <c r="D7" s="917"/>
      <c r="E7" s="484"/>
      <c r="F7" s="484"/>
    </row>
    <row r="8" spans="2:10" s="7" customFormat="1" ht="20.100000000000001" customHeight="1" x14ac:dyDescent="0.3">
      <c r="B8" s="467" t="s">
        <v>293</v>
      </c>
      <c r="C8" s="463"/>
      <c r="D8" s="460"/>
      <c r="E8" s="484"/>
      <c r="F8" s="484"/>
      <c r="J8" s="486"/>
    </row>
    <row r="9" spans="2:10" s="7" customFormat="1" ht="20.100000000000001" customHeight="1" thickBot="1" x14ac:dyDescent="0.25">
      <c r="B9" s="468" t="s">
        <v>176</v>
      </c>
      <c r="C9" s="464"/>
      <c r="D9" s="461"/>
      <c r="E9" s="484"/>
      <c r="F9" s="484"/>
    </row>
    <row r="10" spans="2:10" s="7" customFormat="1" ht="20.100000000000001" customHeight="1" thickBot="1" x14ac:dyDescent="0.25">
      <c r="B10" s="469" t="s">
        <v>13</v>
      </c>
      <c r="C10" s="465">
        <f>SUM(C8:C9)</f>
        <v>0</v>
      </c>
      <c r="D10" s="462">
        <f>SUM(D8:D9)</f>
        <v>0</v>
      </c>
      <c r="E10" s="487"/>
      <c r="F10" s="484"/>
    </row>
    <row r="11" spans="2:10" ht="12" customHeight="1" thickTop="1" x14ac:dyDescent="0.2">
      <c r="B11" s="127"/>
      <c r="C11" s="218"/>
      <c r="D11" s="488"/>
    </row>
    <row r="12" spans="2:10" ht="13.9" customHeight="1" x14ac:dyDescent="0.2">
      <c r="B12" s="16"/>
      <c r="C12" s="16"/>
    </row>
    <row r="13" spans="2:10" ht="14.25" x14ac:dyDescent="0.2">
      <c r="B13" s="604"/>
    </row>
  </sheetData>
  <mergeCells count="2">
    <mergeCell ref="C6:C7"/>
    <mergeCell ref="D6:D7"/>
  </mergeCells>
  <phoneticPr fontId="0" type="noConversion"/>
  <printOptions horizontalCentered="1"/>
  <pageMargins left="0.98425196850393704" right="0.78740157480314965" top="0.98425196850393704" bottom="0.98425196850393704" header="0.51181102362204722" footer="0.51181102362204722"/>
  <pageSetup paperSize="9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B1:L20"/>
  <sheetViews>
    <sheetView showGridLines="0" workbookViewId="0">
      <selection activeCell="H18" sqref="H18"/>
    </sheetView>
  </sheetViews>
  <sheetFormatPr baseColWidth="10" defaultRowHeight="12.75" x14ac:dyDescent="0.2"/>
  <cols>
    <col min="1" max="1" width="1.7109375" style="20" customWidth="1"/>
    <col min="2" max="2" width="20.7109375" style="20" customWidth="1"/>
    <col min="3" max="8" width="12.7109375" style="20" customWidth="1"/>
    <col min="9" max="9" width="1.7109375" style="20" customWidth="1"/>
    <col min="10" max="16384" width="11.42578125" style="20"/>
  </cols>
  <sheetData>
    <row r="1" spans="2:12" s="18" customFormat="1" ht="15" customHeight="1" x14ac:dyDescent="0.25">
      <c r="B1" s="17" t="s">
        <v>103</v>
      </c>
      <c r="C1" s="17" t="s">
        <v>243</v>
      </c>
      <c r="I1" s="17"/>
    </row>
    <row r="2" spans="2:12" ht="15" customHeight="1" x14ac:dyDescent="0.25">
      <c r="B2" s="19"/>
      <c r="C2" s="17"/>
      <c r="D2" s="19"/>
      <c r="E2" s="19"/>
      <c r="F2" s="19"/>
      <c r="G2" s="19"/>
      <c r="H2" s="19"/>
      <c r="I2" s="19"/>
    </row>
    <row r="3" spans="2:12" ht="15" customHeight="1" x14ac:dyDescent="0.2">
      <c r="C3" s="21" t="s">
        <v>68</v>
      </c>
      <c r="D3" s="22"/>
      <c r="E3" s="21" t="s">
        <v>52</v>
      </c>
    </row>
    <row r="4" spans="2:12" ht="15" customHeight="1" thickBot="1" x14ac:dyDescent="0.25">
      <c r="D4" s="23"/>
      <c r="F4" s="21"/>
      <c r="G4" s="21"/>
    </row>
    <row r="5" spans="2:12" ht="30" customHeight="1" thickTop="1" thickBot="1" x14ac:dyDescent="0.25">
      <c r="C5" s="435"/>
      <c r="D5" s="436"/>
      <c r="E5" s="437" t="s">
        <v>84</v>
      </c>
      <c r="F5" s="437"/>
      <c r="G5" s="436"/>
      <c r="H5" s="438"/>
    </row>
    <row r="6" spans="2:12" ht="30" customHeight="1" thickTop="1" thickBot="1" x14ac:dyDescent="0.25">
      <c r="B6" s="314" t="s">
        <v>98</v>
      </c>
      <c r="C6" s="577" t="s">
        <v>212</v>
      </c>
      <c r="D6" s="432" t="s">
        <v>17</v>
      </c>
      <c r="E6" s="433" t="s">
        <v>18</v>
      </c>
      <c r="F6" s="432" t="s">
        <v>19</v>
      </c>
      <c r="G6" s="433" t="s">
        <v>213</v>
      </c>
      <c r="H6" s="434" t="s">
        <v>9</v>
      </c>
    </row>
    <row r="7" spans="2:12" ht="13.9" customHeight="1" x14ac:dyDescent="0.2">
      <c r="B7" s="489" t="s">
        <v>20</v>
      </c>
      <c r="C7" s="318"/>
      <c r="D7" s="24"/>
      <c r="E7" s="25"/>
      <c r="F7" s="24"/>
      <c r="G7" s="25"/>
      <c r="H7" s="188">
        <f>SUM(C7:G7)</f>
        <v>0</v>
      </c>
      <c r="L7" s="490"/>
    </row>
    <row r="8" spans="2:12" ht="13.9" customHeight="1" x14ac:dyDescent="0.2">
      <c r="B8" s="315" t="s">
        <v>21</v>
      </c>
      <c r="C8" s="319"/>
      <c r="D8" s="24"/>
      <c r="E8" s="24"/>
      <c r="F8" s="24"/>
      <c r="G8" s="184"/>
      <c r="H8" s="189">
        <f>SUM(C8:G8)</f>
        <v>0</v>
      </c>
    </row>
    <row r="9" spans="2:12" ht="13.9" customHeight="1" x14ac:dyDescent="0.2">
      <c r="B9" s="315" t="s">
        <v>22</v>
      </c>
      <c r="C9" s="320"/>
      <c r="D9" s="26"/>
      <c r="E9" s="26"/>
      <c r="F9" s="26"/>
      <c r="G9" s="185"/>
      <c r="H9" s="188">
        <f>SUM(C9:G9)</f>
        <v>0</v>
      </c>
    </row>
    <row r="10" spans="2:12" ht="13.9" customHeight="1" x14ac:dyDescent="0.2">
      <c r="B10" s="315" t="s">
        <v>23</v>
      </c>
      <c r="C10" s="320"/>
      <c r="D10" s="26"/>
      <c r="E10" s="26"/>
      <c r="F10" s="26"/>
      <c r="G10" s="185"/>
      <c r="H10" s="188">
        <f t="shared" ref="H10:H17" si="0">SUM(C10:G10)</f>
        <v>0</v>
      </c>
    </row>
    <row r="11" spans="2:12" ht="13.9" customHeight="1" x14ac:dyDescent="0.2">
      <c r="B11" s="315" t="s">
        <v>24</v>
      </c>
      <c r="C11" s="320"/>
      <c r="D11" s="26"/>
      <c r="E11" s="26"/>
      <c r="F11" s="26"/>
      <c r="G11" s="185"/>
      <c r="H11" s="188">
        <f t="shared" si="0"/>
        <v>0</v>
      </c>
    </row>
    <row r="12" spans="2:12" ht="13.9" customHeight="1" x14ac:dyDescent="0.2">
      <c r="B12" s="315" t="s">
        <v>25</v>
      </c>
      <c r="C12" s="320"/>
      <c r="D12" s="26"/>
      <c r="E12" s="26"/>
      <c r="F12" s="26"/>
      <c r="G12" s="185"/>
      <c r="H12" s="188">
        <f t="shared" si="0"/>
        <v>0</v>
      </c>
    </row>
    <row r="13" spans="2:12" ht="13.9" customHeight="1" x14ac:dyDescent="0.2">
      <c r="B13" s="315" t="s">
        <v>26</v>
      </c>
      <c r="C13" s="320"/>
      <c r="D13" s="26"/>
      <c r="E13" s="26"/>
      <c r="F13" s="26"/>
      <c r="G13" s="185"/>
      <c r="H13" s="188">
        <f t="shared" si="0"/>
        <v>0</v>
      </c>
    </row>
    <row r="14" spans="2:12" ht="13.9" customHeight="1" x14ac:dyDescent="0.2">
      <c r="B14" s="315" t="s">
        <v>27</v>
      </c>
      <c r="C14" s="320"/>
      <c r="D14" s="26"/>
      <c r="E14" s="26"/>
      <c r="F14" s="26"/>
      <c r="G14" s="185"/>
      <c r="H14" s="188">
        <f t="shared" si="0"/>
        <v>0</v>
      </c>
    </row>
    <row r="15" spans="2:12" ht="13.9" customHeight="1" x14ac:dyDescent="0.2">
      <c r="B15" s="315" t="s">
        <v>28</v>
      </c>
      <c r="C15" s="320"/>
      <c r="D15" s="26"/>
      <c r="E15" s="26"/>
      <c r="F15" s="26"/>
      <c r="G15" s="185"/>
      <c r="H15" s="188">
        <f t="shared" si="0"/>
        <v>0</v>
      </c>
    </row>
    <row r="16" spans="2:12" ht="13.9" customHeight="1" x14ac:dyDescent="0.2">
      <c r="B16" s="315" t="s">
        <v>29</v>
      </c>
      <c r="C16" s="320"/>
      <c r="D16" s="26"/>
      <c r="E16" s="26"/>
      <c r="F16" s="26"/>
      <c r="G16" s="185"/>
      <c r="H16" s="188">
        <f t="shared" si="0"/>
        <v>0</v>
      </c>
    </row>
    <row r="17" spans="2:8" ht="13.9" customHeight="1" thickBot="1" x14ac:dyDescent="0.25">
      <c r="B17" s="316" t="s">
        <v>168</v>
      </c>
      <c r="C17" s="321"/>
      <c r="D17" s="133"/>
      <c r="E17" s="133"/>
      <c r="F17" s="133"/>
      <c r="G17" s="186"/>
      <c r="H17" s="190">
        <f t="shared" si="0"/>
        <v>0</v>
      </c>
    </row>
    <row r="18" spans="2:8" ht="18" customHeight="1" thickBot="1" x14ac:dyDescent="0.25">
      <c r="B18" s="317" t="s">
        <v>85</v>
      </c>
      <c r="C18" s="322">
        <f t="shared" ref="C18:H18" si="1">SUM(C7:C17)</f>
        <v>0</v>
      </c>
      <c r="D18" s="151">
        <f t="shared" si="1"/>
        <v>0</v>
      </c>
      <c r="E18" s="151">
        <f t="shared" si="1"/>
        <v>0</v>
      </c>
      <c r="F18" s="151">
        <f t="shared" si="1"/>
        <v>0</v>
      </c>
      <c r="G18" s="187">
        <f t="shared" si="1"/>
        <v>0</v>
      </c>
      <c r="H18" s="191">
        <f t="shared" si="1"/>
        <v>0</v>
      </c>
    </row>
    <row r="19" spans="2:8" ht="13.9" customHeight="1" thickTop="1" x14ac:dyDescent="0.2"/>
    <row r="20" spans="2:8" ht="13.9" customHeight="1" x14ac:dyDescent="0.2">
      <c r="B20" s="27"/>
    </row>
  </sheetData>
  <phoneticPr fontId="0" type="noConversion"/>
  <printOptions horizontalCentered="1"/>
  <pageMargins left="1.1811023622047245" right="1.1811023622047245" top="0.98425196850393704" bottom="0.98425196850393704" header="0.51181102362204722" footer="0.51181102362204722"/>
  <pageSetup paperSize="9" scale="110" orientation="landscape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B1:T27"/>
  <sheetViews>
    <sheetView showGridLines="0" workbookViewId="0">
      <selection activeCell="U7" sqref="U7"/>
    </sheetView>
  </sheetViews>
  <sheetFormatPr baseColWidth="10" defaultRowHeight="12.75" x14ac:dyDescent="0.2"/>
  <cols>
    <col min="1" max="1" width="1.7109375" style="111" customWidth="1"/>
    <col min="2" max="2" width="20.7109375" style="111" customWidth="1"/>
    <col min="3" max="16" width="6.7109375" style="111" customWidth="1"/>
    <col min="17" max="17" width="11.85546875" style="111" hidden="1" customWidth="1"/>
    <col min="18" max="18" width="8.7109375" style="111" customWidth="1"/>
    <col min="19" max="19" width="1.7109375" style="111" customWidth="1"/>
    <col min="20" max="20" width="5.7109375" style="111" customWidth="1"/>
    <col min="21" max="16384" width="11.42578125" style="111"/>
  </cols>
  <sheetData>
    <row r="1" spans="2:20" ht="15" customHeight="1" x14ac:dyDescent="0.25">
      <c r="B1" s="110" t="s">
        <v>104</v>
      </c>
      <c r="C1" s="110" t="s">
        <v>299</v>
      </c>
      <c r="T1" s="473"/>
    </row>
    <row r="2" spans="2:20" ht="15" customHeight="1" x14ac:dyDescent="0.25">
      <c r="B2" s="112"/>
      <c r="C2" s="110" t="s">
        <v>210</v>
      </c>
      <c r="T2" s="473"/>
    </row>
    <row r="3" spans="2:20" ht="15" customHeight="1" x14ac:dyDescent="0.2">
      <c r="B3" s="473"/>
      <c r="D3" s="113"/>
      <c r="E3" s="113"/>
      <c r="F3" s="113"/>
      <c r="G3" s="113"/>
      <c r="I3" s="113"/>
      <c r="J3" s="113"/>
      <c r="K3" s="113"/>
      <c r="L3" s="113"/>
      <c r="Q3" s="111" t="s">
        <v>1</v>
      </c>
      <c r="T3" s="473"/>
    </row>
    <row r="4" spans="2:20" ht="15" customHeight="1" x14ac:dyDescent="0.2">
      <c r="C4" s="113" t="s">
        <v>68</v>
      </c>
      <c r="D4" s="113"/>
      <c r="E4" s="114"/>
      <c r="F4" s="113"/>
      <c r="G4" s="113" t="s">
        <v>15</v>
      </c>
      <c r="H4" s="113"/>
      <c r="I4" s="113"/>
      <c r="J4" s="113"/>
      <c r="K4" s="113"/>
      <c r="L4" s="113"/>
    </row>
    <row r="5" spans="2:20" ht="15" customHeight="1" thickBot="1" x14ac:dyDescent="0.25"/>
    <row r="6" spans="2:20" ht="30" customHeight="1" thickTop="1" thickBot="1" x14ac:dyDescent="0.25">
      <c r="C6" s="413" t="s">
        <v>96</v>
      </c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5"/>
    </row>
    <row r="7" spans="2:20" ht="18" customHeight="1" thickTop="1" x14ac:dyDescent="0.2">
      <c r="B7" s="323" t="s">
        <v>99</v>
      </c>
      <c r="C7" s="410" t="s">
        <v>30</v>
      </c>
      <c r="D7" s="411"/>
      <c r="E7" s="410" t="s">
        <v>31</v>
      </c>
      <c r="F7" s="411"/>
      <c r="G7" s="410" t="s">
        <v>32</v>
      </c>
      <c r="H7" s="411"/>
      <c r="I7" s="410" t="s">
        <v>33</v>
      </c>
      <c r="J7" s="411"/>
      <c r="K7" s="410" t="s">
        <v>34</v>
      </c>
      <c r="L7" s="411"/>
      <c r="M7" s="410" t="s">
        <v>35</v>
      </c>
      <c r="N7" s="411"/>
      <c r="O7" s="410" t="s">
        <v>214</v>
      </c>
      <c r="P7" s="411"/>
      <c r="Q7" s="412" t="s">
        <v>36</v>
      </c>
      <c r="R7" s="920" t="s">
        <v>9</v>
      </c>
    </row>
    <row r="8" spans="2:20" ht="18" customHeight="1" thickBot="1" x14ac:dyDescent="0.25">
      <c r="B8" s="324" t="s">
        <v>80</v>
      </c>
      <c r="C8" s="117" t="s">
        <v>37</v>
      </c>
      <c r="D8" s="116" t="s">
        <v>38</v>
      </c>
      <c r="E8" s="115" t="s">
        <v>37</v>
      </c>
      <c r="F8" s="116" t="s">
        <v>38</v>
      </c>
      <c r="G8" s="115" t="s">
        <v>37</v>
      </c>
      <c r="H8" s="116" t="s">
        <v>38</v>
      </c>
      <c r="I8" s="115" t="s">
        <v>37</v>
      </c>
      <c r="J8" s="116" t="s">
        <v>38</v>
      </c>
      <c r="K8" s="115" t="s">
        <v>37</v>
      </c>
      <c r="L8" s="116" t="s">
        <v>38</v>
      </c>
      <c r="M8" s="115" t="s">
        <v>37</v>
      </c>
      <c r="N8" s="116" t="s">
        <v>38</v>
      </c>
      <c r="O8" s="117" t="s">
        <v>37</v>
      </c>
      <c r="P8" s="116" t="s">
        <v>38</v>
      </c>
      <c r="Q8" s="152" t="s">
        <v>39</v>
      </c>
      <c r="R8" s="921"/>
      <c r="S8" s="491"/>
    </row>
    <row r="9" spans="2:20" ht="14.1" customHeight="1" x14ac:dyDescent="0.2">
      <c r="B9" s="325" t="s">
        <v>130</v>
      </c>
      <c r="C9" s="120"/>
      <c r="D9" s="119"/>
      <c r="E9" s="118"/>
      <c r="F9" s="119"/>
      <c r="G9" s="118"/>
      <c r="H9" s="119"/>
      <c r="I9" s="118"/>
      <c r="J9" s="119"/>
      <c r="K9" s="118"/>
      <c r="L9" s="119"/>
      <c r="M9" s="118"/>
      <c r="N9" s="119"/>
      <c r="O9" s="120"/>
      <c r="P9" s="119"/>
      <c r="Q9" s="134"/>
      <c r="R9" s="192">
        <f>SUM(C9:P9)</f>
        <v>0</v>
      </c>
    </row>
    <row r="10" spans="2:20" ht="14.1" customHeight="1" x14ac:dyDescent="0.2">
      <c r="B10" s="325" t="s">
        <v>131</v>
      </c>
      <c r="C10" s="120"/>
      <c r="D10" s="119"/>
      <c r="E10" s="118"/>
      <c r="F10" s="119"/>
      <c r="G10" s="118"/>
      <c r="H10" s="119"/>
      <c r="I10" s="118"/>
      <c r="J10" s="119"/>
      <c r="K10" s="118"/>
      <c r="L10" s="119"/>
      <c r="M10" s="118"/>
      <c r="N10" s="119"/>
      <c r="O10" s="120"/>
      <c r="P10" s="119"/>
      <c r="Q10" s="121"/>
      <c r="R10" s="193">
        <f t="shared" ref="R10:R16" si="0">SUM(C10:P10)</f>
        <v>0</v>
      </c>
    </row>
    <row r="11" spans="2:20" ht="14.1" customHeight="1" x14ac:dyDescent="0.2">
      <c r="B11" s="325" t="s">
        <v>277</v>
      </c>
      <c r="C11" s="120"/>
      <c r="D11" s="119"/>
      <c r="E11" s="118"/>
      <c r="F11" s="119"/>
      <c r="G11" s="118"/>
      <c r="H11" s="119"/>
      <c r="I11" s="118"/>
      <c r="J11" s="119"/>
      <c r="K11" s="118"/>
      <c r="L11" s="119"/>
      <c r="M11" s="118"/>
      <c r="N11" s="119"/>
      <c r="O11" s="120"/>
      <c r="P11" s="119"/>
      <c r="Q11" s="121"/>
      <c r="R11" s="193">
        <f t="shared" si="0"/>
        <v>0</v>
      </c>
    </row>
    <row r="12" spans="2:20" ht="14.1" customHeight="1" x14ac:dyDescent="0.2">
      <c r="B12" s="325" t="s">
        <v>278</v>
      </c>
      <c r="C12" s="120"/>
      <c r="D12" s="119"/>
      <c r="E12" s="118"/>
      <c r="F12" s="119"/>
      <c r="G12" s="118"/>
      <c r="H12" s="119"/>
      <c r="I12" s="118"/>
      <c r="J12" s="119"/>
      <c r="K12" s="118"/>
      <c r="L12" s="119"/>
      <c r="M12" s="118"/>
      <c r="N12" s="119"/>
      <c r="O12" s="120"/>
      <c r="P12" s="119"/>
      <c r="Q12" s="121"/>
      <c r="R12" s="193">
        <f t="shared" si="0"/>
        <v>0</v>
      </c>
    </row>
    <row r="13" spans="2:20" ht="14.1" customHeight="1" x14ac:dyDescent="0.2">
      <c r="B13" s="325" t="s">
        <v>132</v>
      </c>
      <c r="C13" s="120"/>
      <c r="D13" s="119"/>
      <c r="E13" s="118"/>
      <c r="F13" s="119"/>
      <c r="G13" s="118"/>
      <c r="H13" s="119"/>
      <c r="I13" s="118"/>
      <c r="J13" s="119"/>
      <c r="K13" s="118"/>
      <c r="L13" s="119"/>
      <c r="M13" s="118"/>
      <c r="N13" s="119"/>
      <c r="O13" s="120"/>
      <c r="P13" s="119"/>
      <c r="Q13" s="121"/>
      <c r="R13" s="193">
        <f t="shared" si="0"/>
        <v>0</v>
      </c>
    </row>
    <row r="14" spans="2:20" ht="14.1" customHeight="1" thickBot="1" x14ac:dyDescent="0.25">
      <c r="B14" s="326" t="s">
        <v>133</v>
      </c>
      <c r="C14" s="124"/>
      <c r="D14" s="123"/>
      <c r="E14" s="122"/>
      <c r="F14" s="123"/>
      <c r="G14" s="122"/>
      <c r="H14" s="123"/>
      <c r="I14" s="122"/>
      <c r="J14" s="123"/>
      <c r="K14" s="122"/>
      <c r="L14" s="123"/>
      <c r="M14" s="122"/>
      <c r="N14" s="123"/>
      <c r="O14" s="124"/>
      <c r="P14" s="123"/>
      <c r="Q14" s="125"/>
      <c r="R14" s="194">
        <f t="shared" si="0"/>
        <v>0</v>
      </c>
    </row>
    <row r="15" spans="2:20" ht="14.1" customHeight="1" thickBot="1" x14ac:dyDescent="0.25">
      <c r="B15" s="522" t="s">
        <v>173</v>
      </c>
      <c r="C15" s="523"/>
      <c r="D15" s="524"/>
      <c r="E15" s="525"/>
      <c r="F15" s="524"/>
      <c r="G15" s="525"/>
      <c r="H15" s="524"/>
      <c r="I15" s="525"/>
      <c r="J15" s="524"/>
      <c r="K15" s="525"/>
      <c r="L15" s="524"/>
      <c r="M15" s="525"/>
      <c r="N15" s="524"/>
      <c r="O15" s="523"/>
      <c r="P15" s="524"/>
      <c r="Q15" s="526"/>
      <c r="R15" s="527">
        <f t="shared" si="0"/>
        <v>0</v>
      </c>
    </row>
    <row r="16" spans="2:20" ht="14.1" customHeight="1" thickBot="1" x14ac:dyDescent="0.25">
      <c r="B16" s="516" t="s">
        <v>172</v>
      </c>
      <c r="C16" s="517"/>
      <c r="D16" s="518"/>
      <c r="E16" s="519"/>
      <c r="F16" s="520"/>
      <c r="G16" s="521"/>
      <c r="H16" s="518"/>
      <c r="I16" s="521"/>
      <c r="J16" s="518"/>
      <c r="K16" s="521"/>
      <c r="L16" s="518"/>
      <c r="M16" s="521"/>
      <c r="N16" s="518"/>
      <c r="O16" s="517"/>
      <c r="P16" s="518"/>
      <c r="Q16" s="134"/>
      <c r="R16" s="192">
        <f t="shared" si="0"/>
        <v>0</v>
      </c>
    </row>
    <row r="17" spans="2:18" ht="14.1" customHeight="1" thickBot="1" x14ac:dyDescent="0.25">
      <c r="B17" s="327" t="s">
        <v>85</v>
      </c>
      <c r="C17" s="228">
        <f t="shared" ref="C17:Q17" si="1">SUM(C9:C15)</f>
        <v>0</v>
      </c>
      <c r="D17" s="227">
        <f t="shared" si="1"/>
        <v>0</v>
      </c>
      <c r="E17" s="228">
        <f t="shared" si="1"/>
        <v>0</v>
      </c>
      <c r="F17" s="229">
        <f t="shared" si="1"/>
        <v>0</v>
      </c>
      <c r="G17" s="230">
        <f t="shared" si="1"/>
        <v>0</v>
      </c>
      <c r="H17" s="227">
        <f t="shared" si="1"/>
        <v>0</v>
      </c>
      <c r="I17" s="230">
        <f t="shared" si="1"/>
        <v>0</v>
      </c>
      <c r="J17" s="227">
        <f t="shared" si="1"/>
        <v>0</v>
      </c>
      <c r="K17" s="230">
        <f t="shared" si="1"/>
        <v>0</v>
      </c>
      <c r="L17" s="227">
        <f t="shared" si="1"/>
        <v>0</v>
      </c>
      <c r="M17" s="230">
        <f t="shared" si="1"/>
        <v>0</v>
      </c>
      <c r="N17" s="227">
        <f t="shared" si="1"/>
        <v>0</v>
      </c>
      <c r="O17" s="228">
        <f t="shared" si="1"/>
        <v>0</v>
      </c>
      <c r="P17" s="227">
        <f t="shared" si="1"/>
        <v>0</v>
      </c>
      <c r="Q17" s="231">
        <f t="shared" si="1"/>
        <v>0</v>
      </c>
      <c r="R17" s="232">
        <f>SUM(C17:P17)</f>
        <v>0</v>
      </c>
    </row>
    <row r="18" spans="2:18" ht="12" customHeight="1" thickTop="1" thickBot="1" x14ac:dyDescent="0.25">
      <c r="B18" s="226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</row>
    <row r="19" spans="2:18" ht="15" customHeight="1" thickTop="1" thickBot="1" x14ac:dyDescent="0.25">
      <c r="B19" s="226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53" t="s">
        <v>123</v>
      </c>
    </row>
    <row r="20" spans="2:18" ht="30" customHeight="1" thickTop="1" thickBot="1" x14ac:dyDescent="0.25">
      <c r="B20" s="328" t="s">
        <v>167</v>
      </c>
      <c r="C20" s="329" t="str">
        <f t="shared" ref="C20:P20" si="2">IF(C17=0," ",C23/C17)</f>
        <v xml:space="preserve"> </v>
      </c>
      <c r="D20" s="241" t="str">
        <f t="shared" si="2"/>
        <v xml:space="preserve"> </v>
      </c>
      <c r="E20" s="242" t="str">
        <f t="shared" si="2"/>
        <v xml:space="preserve"> </v>
      </c>
      <c r="F20" s="243" t="str">
        <f t="shared" si="2"/>
        <v xml:space="preserve"> </v>
      </c>
      <c r="G20" s="244" t="str">
        <f t="shared" si="2"/>
        <v xml:space="preserve"> </v>
      </c>
      <c r="H20" s="241" t="str">
        <f t="shared" si="2"/>
        <v xml:space="preserve"> </v>
      </c>
      <c r="I20" s="244" t="str">
        <f t="shared" si="2"/>
        <v xml:space="preserve"> </v>
      </c>
      <c r="J20" s="245" t="str">
        <f t="shared" si="2"/>
        <v xml:space="preserve"> </v>
      </c>
      <c r="K20" s="244" t="str">
        <f t="shared" si="2"/>
        <v xml:space="preserve"> </v>
      </c>
      <c r="L20" s="241" t="str">
        <f t="shared" si="2"/>
        <v xml:space="preserve"> </v>
      </c>
      <c r="M20" s="244" t="str">
        <f t="shared" si="2"/>
        <v xml:space="preserve"> </v>
      </c>
      <c r="N20" s="245" t="str">
        <f t="shared" si="2"/>
        <v xml:space="preserve"> </v>
      </c>
      <c r="O20" s="244" t="str">
        <f t="shared" si="2"/>
        <v xml:space="preserve"> </v>
      </c>
      <c r="P20" s="241" t="str">
        <f t="shared" si="2"/>
        <v xml:space="preserve"> </v>
      </c>
      <c r="Q20" s="246" t="str">
        <f>IF(Q17=0," ",Q23/Q17)</f>
        <v xml:space="preserve"> </v>
      </c>
      <c r="R20" s="195">
        <f>MAX(C20:P20)</f>
        <v>0</v>
      </c>
    </row>
    <row r="21" spans="2:18" ht="12" customHeight="1" thickTop="1" thickBot="1" x14ac:dyDescent="0.25">
      <c r="B21" s="226"/>
      <c r="C21" s="239"/>
      <c r="D21" s="239"/>
      <c r="E21" s="240"/>
      <c r="F21" s="239"/>
      <c r="G21" s="239"/>
      <c r="H21" s="239"/>
      <c r="I21" s="239"/>
      <c r="J21" s="240"/>
      <c r="K21" s="239"/>
      <c r="L21" s="239"/>
      <c r="M21" s="239"/>
      <c r="N21" s="240"/>
      <c r="O21" s="239"/>
      <c r="P21" s="239"/>
      <c r="Q21" s="239"/>
      <c r="R21" s="239"/>
    </row>
    <row r="22" spans="2:18" ht="15" customHeight="1" thickTop="1" thickBot="1" x14ac:dyDescent="0.25">
      <c r="B22" s="226"/>
      <c r="C22" s="239"/>
      <c r="D22" s="239"/>
      <c r="E22" s="240"/>
      <c r="F22" s="239"/>
      <c r="G22" s="239"/>
      <c r="H22" s="239"/>
      <c r="I22" s="239"/>
      <c r="J22" s="240"/>
      <c r="K22" s="239"/>
      <c r="L22" s="239"/>
      <c r="M22" s="239"/>
      <c r="N22" s="240"/>
      <c r="O22" s="239"/>
      <c r="P22" s="239"/>
      <c r="Q22" s="239"/>
      <c r="R22" s="253" t="s">
        <v>9</v>
      </c>
    </row>
    <row r="23" spans="2:18" ht="30" customHeight="1" thickTop="1" thickBot="1" x14ac:dyDescent="0.25">
      <c r="B23" s="328" t="s">
        <v>113</v>
      </c>
      <c r="C23" s="252"/>
      <c r="D23" s="247"/>
      <c r="E23" s="248"/>
      <c r="F23" s="249"/>
      <c r="G23" s="250"/>
      <c r="H23" s="247"/>
      <c r="I23" s="250"/>
      <c r="J23" s="251"/>
      <c r="K23" s="250"/>
      <c r="L23" s="247"/>
      <c r="M23" s="250"/>
      <c r="N23" s="251"/>
      <c r="O23" s="252"/>
      <c r="P23" s="247">
        <v>0</v>
      </c>
      <c r="Q23" s="246"/>
      <c r="R23" s="195">
        <f>SUM(C23:P23)</f>
        <v>0</v>
      </c>
    </row>
    <row r="24" spans="2:18" ht="9.9499999999999993" customHeight="1" thickTop="1" x14ac:dyDescent="0.2"/>
    <row r="25" spans="2:18" ht="18.95" customHeight="1" x14ac:dyDescent="0.2">
      <c r="B25" s="111" t="s">
        <v>124</v>
      </c>
    </row>
    <row r="26" spans="2:18" ht="18" customHeight="1" x14ac:dyDescent="0.2"/>
    <row r="27" spans="2:18" ht="18" customHeight="1" x14ac:dyDescent="0.2"/>
  </sheetData>
  <mergeCells count="1">
    <mergeCell ref="R7:R8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landscape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Q27"/>
  <sheetViews>
    <sheetView showGridLines="0" workbookViewId="0">
      <selection activeCell="A6" sqref="A6:IV6"/>
    </sheetView>
  </sheetViews>
  <sheetFormatPr baseColWidth="10" defaultRowHeight="12.75" x14ac:dyDescent="0.2"/>
  <cols>
    <col min="1" max="1" width="1.7109375" style="30" customWidth="1"/>
    <col min="2" max="2" width="20.7109375" style="30" customWidth="1"/>
    <col min="3" max="16" width="6.7109375" style="30" customWidth="1"/>
    <col min="17" max="17" width="8.7109375" style="30" customWidth="1"/>
    <col min="18" max="18" width="1.7109375" style="30" customWidth="1"/>
    <col min="19" max="19" width="5.7109375" style="30" customWidth="1"/>
    <col min="20" max="16384" width="11.42578125" style="30"/>
  </cols>
  <sheetData>
    <row r="1" spans="2:17" ht="15" customHeight="1" x14ac:dyDescent="0.25">
      <c r="B1" s="28" t="s">
        <v>286</v>
      </c>
      <c r="C1" s="28" t="s">
        <v>275</v>
      </c>
    </row>
    <row r="2" spans="2:17" ht="15" customHeight="1" x14ac:dyDescent="0.25">
      <c r="B2" s="29"/>
      <c r="C2" s="28" t="s">
        <v>210</v>
      </c>
    </row>
    <row r="3" spans="2:17" ht="15" customHeight="1" x14ac:dyDescent="0.2"/>
    <row r="4" spans="2:17" ht="15" customHeight="1" x14ac:dyDescent="0.2">
      <c r="C4" s="30" t="s">
        <v>68</v>
      </c>
      <c r="E4" s="31"/>
      <c r="G4" s="30" t="s">
        <v>69</v>
      </c>
    </row>
    <row r="5" spans="2:17" ht="15" customHeight="1" thickBot="1" x14ac:dyDescent="0.25">
      <c r="E5" s="31"/>
    </row>
    <row r="6" spans="2:17" ht="30" customHeight="1" thickTop="1" thickBot="1" x14ac:dyDescent="0.25">
      <c r="C6" s="413" t="s">
        <v>94</v>
      </c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1"/>
    </row>
    <row r="7" spans="2:17" ht="18" customHeight="1" thickTop="1" x14ac:dyDescent="0.2">
      <c r="B7" s="330" t="s">
        <v>99</v>
      </c>
      <c r="C7" s="416" t="s">
        <v>30</v>
      </c>
      <c r="D7" s="417"/>
      <c r="E7" s="416" t="s">
        <v>31</v>
      </c>
      <c r="F7" s="417"/>
      <c r="G7" s="416" t="s">
        <v>32</v>
      </c>
      <c r="H7" s="417"/>
      <c r="I7" s="418" t="s">
        <v>33</v>
      </c>
      <c r="J7" s="418"/>
      <c r="K7" s="416" t="s">
        <v>34</v>
      </c>
      <c r="L7" s="417"/>
      <c r="M7" s="416" t="s">
        <v>35</v>
      </c>
      <c r="N7" s="417"/>
      <c r="O7" s="416" t="s">
        <v>214</v>
      </c>
      <c r="P7" s="419"/>
      <c r="Q7" s="922" t="s">
        <v>9</v>
      </c>
    </row>
    <row r="8" spans="2:17" ht="18" customHeight="1" thickBot="1" x14ac:dyDescent="0.25">
      <c r="B8" s="331" t="s">
        <v>80</v>
      </c>
      <c r="C8" s="32" t="s">
        <v>37</v>
      </c>
      <c r="D8" s="33" t="s">
        <v>38</v>
      </c>
      <c r="E8" s="32" t="s">
        <v>37</v>
      </c>
      <c r="F8" s="33" t="s">
        <v>38</v>
      </c>
      <c r="G8" s="32" t="s">
        <v>37</v>
      </c>
      <c r="H8" s="33" t="s">
        <v>38</v>
      </c>
      <c r="I8" s="32" t="s">
        <v>37</v>
      </c>
      <c r="J8" s="33" t="s">
        <v>38</v>
      </c>
      <c r="K8" s="32" t="s">
        <v>37</v>
      </c>
      <c r="L8" s="33" t="s">
        <v>38</v>
      </c>
      <c r="M8" s="32" t="s">
        <v>37</v>
      </c>
      <c r="N8" s="33" t="s">
        <v>38</v>
      </c>
      <c r="O8" s="32" t="s">
        <v>37</v>
      </c>
      <c r="P8" s="196" t="s">
        <v>38</v>
      </c>
      <c r="Q8" s="923"/>
    </row>
    <row r="9" spans="2:17" ht="14.1" customHeight="1" x14ac:dyDescent="0.2">
      <c r="B9" s="332" t="s">
        <v>130</v>
      </c>
      <c r="C9" s="34"/>
      <c r="D9" s="35"/>
      <c r="E9" s="34"/>
      <c r="F9" s="35"/>
      <c r="G9" s="34"/>
      <c r="H9" s="35"/>
      <c r="I9" s="34"/>
      <c r="J9" s="35"/>
      <c r="K9" s="34"/>
      <c r="L9" s="35"/>
      <c r="M9" s="34"/>
      <c r="N9" s="35"/>
      <c r="O9" s="34"/>
      <c r="P9" s="197"/>
      <c r="Q9" s="199">
        <f>SUM(C9:P9)</f>
        <v>0</v>
      </c>
    </row>
    <row r="10" spans="2:17" ht="14.1" customHeight="1" x14ac:dyDescent="0.2">
      <c r="B10" s="332" t="s">
        <v>131</v>
      </c>
      <c r="C10" s="34"/>
      <c r="D10" s="35"/>
      <c r="E10" s="34"/>
      <c r="F10" s="35"/>
      <c r="G10" s="34"/>
      <c r="H10" s="35"/>
      <c r="I10" s="34"/>
      <c r="J10" s="35"/>
      <c r="K10" s="34"/>
      <c r="L10" s="35"/>
      <c r="M10" s="34"/>
      <c r="N10" s="35"/>
      <c r="O10" s="34"/>
      <c r="P10" s="197"/>
      <c r="Q10" s="200">
        <f t="shared" ref="Q10:Q16" si="0">SUM(C10:P10)</f>
        <v>0</v>
      </c>
    </row>
    <row r="11" spans="2:17" ht="14.1" customHeight="1" x14ac:dyDescent="0.2">
      <c r="B11" s="332" t="s">
        <v>277</v>
      </c>
      <c r="C11" s="34"/>
      <c r="D11" s="35"/>
      <c r="E11" s="34"/>
      <c r="F11" s="35"/>
      <c r="G11" s="34"/>
      <c r="H11" s="35"/>
      <c r="I11" s="34"/>
      <c r="J11" s="35"/>
      <c r="K11" s="34"/>
      <c r="L11" s="35"/>
      <c r="M11" s="34"/>
      <c r="N11" s="35"/>
      <c r="O11" s="34"/>
      <c r="P11" s="197"/>
      <c r="Q11" s="200">
        <f t="shared" si="0"/>
        <v>0</v>
      </c>
    </row>
    <row r="12" spans="2:17" ht="14.1" customHeight="1" x14ac:dyDescent="0.2">
      <c r="B12" s="332" t="s">
        <v>278</v>
      </c>
      <c r="C12" s="34"/>
      <c r="D12" s="35"/>
      <c r="E12" s="34"/>
      <c r="F12" s="35"/>
      <c r="G12" s="34"/>
      <c r="H12" s="35"/>
      <c r="I12" s="34"/>
      <c r="J12" s="35"/>
      <c r="K12" s="34"/>
      <c r="L12" s="35"/>
      <c r="M12" s="34"/>
      <c r="N12" s="35"/>
      <c r="O12" s="34"/>
      <c r="P12" s="197"/>
      <c r="Q12" s="200">
        <f t="shared" si="0"/>
        <v>0</v>
      </c>
    </row>
    <row r="13" spans="2:17" ht="14.1" customHeight="1" x14ac:dyDescent="0.2">
      <c r="B13" s="332" t="s">
        <v>132</v>
      </c>
      <c r="C13" s="34"/>
      <c r="D13" s="35"/>
      <c r="E13" s="34"/>
      <c r="F13" s="35"/>
      <c r="G13" s="34"/>
      <c r="H13" s="35"/>
      <c r="I13" s="34"/>
      <c r="J13" s="35"/>
      <c r="K13" s="34"/>
      <c r="L13" s="35"/>
      <c r="M13" s="34"/>
      <c r="N13" s="35"/>
      <c r="O13" s="34"/>
      <c r="P13" s="197"/>
      <c r="Q13" s="200">
        <f t="shared" si="0"/>
        <v>0</v>
      </c>
    </row>
    <row r="14" spans="2:17" ht="14.1" customHeight="1" thickBot="1" x14ac:dyDescent="0.25">
      <c r="B14" s="533" t="s">
        <v>133</v>
      </c>
      <c r="C14" s="534"/>
      <c r="D14" s="535"/>
      <c r="E14" s="534"/>
      <c r="F14" s="535"/>
      <c r="G14" s="534"/>
      <c r="H14" s="535"/>
      <c r="I14" s="534"/>
      <c r="J14" s="535"/>
      <c r="K14" s="534"/>
      <c r="L14" s="535"/>
      <c r="M14" s="534"/>
      <c r="N14" s="535"/>
      <c r="O14" s="534"/>
      <c r="P14" s="536"/>
      <c r="Q14" s="537">
        <f t="shared" si="0"/>
        <v>0</v>
      </c>
    </row>
    <row r="15" spans="2:17" ht="14.1" customHeight="1" thickBot="1" x14ac:dyDescent="0.25">
      <c r="B15" s="333" t="s">
        <v>173</v>
      </c>
      <c r="C15" s="135"/>
      <c r="D15" s="136"/>
      <c r="E15" s="135"/>
      <c r="F15" s="136"/>
      <c r="G15" s="135"/>
      <c r="H15" s="136"/>
      <c r="I15" s="135"/>
      <c r="J15" s="136"/>
      <c r="K15" s="135"/>
      <c r="L15" s="136"/>
      <c r="M15" s="135"/>
      <c r="N15" s="136"/>
      <c r="O15" s="135"/>
      <c r="P15" s="198"/>
      <c r="Q15" s="201">
        <f t="shared" si="0"/>
        <v>0</v>
      </c>
    </row>
    <row r="16" spans="2:17" ht="14.1" customHeight="1" thickBot="1" x14ac:dyDescent="0.25">
      <c r="B16" s="528" t="s">
        <v>172</v>
      </c>
      <c r="C16" s="529"/>
      <c r="D16" s="530"/>
      <c r="E16" s="529"/>
      <c r="F16" s="530"/>
      <c r="G16" s="529"/>
      <c r="H16" s="530"/>
      <c r="I16" s="529"/>
      <c r="J16" s="530"/>
      <c r="K16" s="529"/>
      <c r="L16" s="530"/>
      <c r="M16" s="529"/>
      <c r="N16" s="530"/>
      <c r="O16" s="529"/>
      <c r="P16" s="531"/>
      <c r="Q16" s="532">
        <f t="shared" si="0"/>
        <v>0</v>
      </c>
    </row>
    <row r="17" spans="2:17" ht="14.1" customHeight="1" thickBot="1" x14ac:dyDescent="0.25">
      <c r="B17" s="334" t="s">
        <v>85</v>
      </c>
      <c r="C17" s="236">
        <f t="shared" ref="C17:P17" si="1">SUM(C9:C15)</f>
        <v>0</v>
      </c>
      <c r="D17" s="235">
        <f t="shared" si="1"/>
        <v>0</v>
      </c>
      <c r="E17" s="236">
        <f t="shared" si="1"/>
        <v>0</v>
      </c>
      <c r="F17" s="235">
        <f t="shared" si="1"/>
        <v>0</v>
      </c>
      <c r="G17" s="236">
        <f t="shared" si="1"/>
        <v>0</v>
      </c>
      <c r="H17" s="235">
        <f t="shared" si="1"/>
        <v>0</v>
      </c>
      <c r="I17" s="236">
        <f t="shared" si="1"/>
        <v>0</v>
      </c>
      <c r="J17" s="235">
        <f t="shared" si="1"/>
        <v>0</v>
      </c>
      <c r="K17" s="236">
        <f t="shared" si="1"/>
        <v>0</v>
      </c>
      <c r="L17" s="235">
        <f t="shared" si="1"/>
        <v>0</v>
      </c>
      <c r="M17" s="236">
        <f t="shared" si="1"/>
        <v>0</v>
      </c>
      <c r="N17" s="235">
        <f t="shared" si="1"/>
        <v>0</v>
      </c>
      <c r="O17" s="236">
        <f t="shared" si="1"/>
        <v>0</v>
      </c>
      <c r="P17" s="237">
        <f t="shared" si="1"/>
        <v>0</v>
      </c>
      <c r="Q17" s="238">
        <f>SUM(C17:P17)</f>
        <v>0</v>
      </c>
    </row>
    <row r="18" spans="2:17" ht="12" customHeight="1" thickTop="1" thickBot="1" x14ac:dyDescent="0.25">
      <c r="B18" s="233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</row>
    <row r="19" spans="2:17" ht="15" customHeight="1" thickTop="1" thickBot="1" x14ac:dyDescent="0.25">
      <c r="B19" s="233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66" t="s">
        <v>123</v>
      </c>
    </row>
    <row r="20" spans="2:17" ht="30" customHeight="1" thickTop="1" thickBot="1" x14ac:dyDescent="0.25">
      <c r="B20" s="328" t="s">
        <v>167</v>
      </c>
      <c r="C20" s="259" t="str">
        <f t="shared" ref="C20:P20" si="2">IF(C17=0," ",C23/C17)</f>
        <v xml:space="preserve"> </v>
      </c>
      <c r="D20" s="258" t="str">
        <f t="shared" si="2"/>
        <v xml:space="preserve"> </v>
      </c>
      <c r="E20" s="259" t="str">
        <f t="shared" si="2"/>
        <v xml:space="preserve"> </v>
      </c>
      <c r="F20" s="258" t="str">
        <f t="shared" si="2"/>
        <v xml:space="preserve"> </v>
      </c>
      <c r="G20" s="259" t="str">
        <f t="shared" si="2"/>
        <v xml:space="preserve"> </v>
      </c>
      <c r="H20" s="258" t="str">
        <f t="shared" si="2"/>
        <v xml:space="preserve"> </v>
      </c>
      <c r="I20" s="259" t="str">
        <f t="shared" si="2"/>
        <v xml:space="preserve"> </v>
      </c>
      <c r="J20" s="260" t="str">
        <f t="shared" si="2"/>
        <v xml:space="preserve"> </v>
      </c>
      <c r="K20" s="259" t="str">
        <f t="shared" si="2"/>
        <v xml:space="preserve"> </v>
      </c>
      <c r="L20" s="260" t="str">
        <f t="shared" si="2"/>
        <v xml:space="preserve"> </v>
      </c>
      <c r="M20" s="259" t="str">
        <f t="shared" si="2"/>
        <v xml:space="preserve"> </v>
      </c>
      <c r="N20" s="260" t="str">
        <f t="shared" si="2"/>
        <v xml:space="preserve"> </v>
      </c>
      <c r="O20" s="259" t="str">
        <f t="shared" si="2"/>
        <v xml:space="preserve"> </v>
      </c>
      <c r="P20" s="261" t="str">
        <f t="shared" si="2"/>
        <v xml:space="preserve"> </v>
      </c>
      <c r="Q20" s="254">
        <f>MAX(C20:P20)</f>
        <v>0</v>
      </c>
    </row>
    <row r="21" spans="2:17" ht="12" customHeight="1" thickTop="1" thickBot="1" x14ac:dyDescent="0.25">
      <c r="B21" s="233"/>
      <c r="C21" s="255"/>
      <c r="D21" s="256"/>
      <c r="E21" s="255"/>
      <c r="F21" s="256"/>
      <c r="G21" s="255"/>
      <c r="H21" s="256"/>
      <c r="I21" s="255"/>
      <c r="J21" s="257"/>
      <c r="K21" s="255"/>
      <c r="L21" s="257"/>
      <c r="M21" s="255"/>
      <c r="N21" s="257"/>
      <c r="O21" s="255"/>
      <c r="P21" s="256"/>
      <c r="Q21" s="257"/>
    </row>
    <row r="22" spans="2:17" ht="15" customHeight="1" thickTop="1" thickBot="1" x14ac:dyDescent="0.25">
      <c r="B22" s="233"/>
      <c r="C22" s="255"/>
      <c r="D22" s="256"/>
      <c r="E22" s="255"/>
      <c r="F22" s="256"/>
      <c r="G22" s="255"/>
      <c r="H22" s="256"/>
      <c r="I22" s="255"/>
      <c r="J22" s="257"/>
      <c r="K22" s="255"/>
      <c r="L22" s="257"/>
      <c r="M22" s="255"/>
      <c r="N22" s="257"/>
      <c r="O22" s="255"/>
      <c r="P22" s="256"/>
      <c r="Q22" s="266" t="s">
        <v>9</v>
      </c>
    </row>
    <row r="23" spans="2:17" ht="30" customHeight="1" thickTop="1" thickBot="1" x14ac:dyDescent="0.25">
      <c r="B23" s="335" t="s">
        <v>113</v>
      </c>
      <c r="C23" s="263"/>
      <c r="D23" s="262"/>
      <c r="E23" s="263"/>
      <c r="F23" s="262"/>
      <c r="G23" s="263"/>
      <c r="H23" s="262"/>
      <c r="I23" s="263"/>
      <c r="J23" s="262"/>
      <c r="K23" s="263"/>
      <c r="L23" s="264"/>
      <c r="M23" s="263"/>
      <c r="N23" s="264"/>
      <c r="O23" s="263"/>
      <c r="P23" s="265"/>
      <c r="Q23" s="254">
        <f>SUM(C23:P23)</f>
        <v>0</v>
      </c>
    </row>
    <row r="24" spans="2:17" ht="9.9499999999999993" customHeight="1" thickTop="1" x14ac:dyDescent="0.2">
      <c r="B24" s="36"/>
      <c r="C24" s="36"/>
      <c r="D24" s="36"/>
      <c r="E24" s="36"/>
      <c r="F24" s="36"/>
    </row>
    <row r="25" spans="2:17" ht="18.95" customHeight="1" x14ac:dyDescent="0.2">
      <c r="B25" s="30" t="s">
        <v>179</v>
      </c>
    </row>
    <row r="26" spans="2:17" ht="18" customHeight="1" x14ac:dyDescent="0.2"/>
    <row r="27" spans="2:17" ht="18" customHeight="1" x14ac:dyDescent="0.2"/>
  </sheetData>
  <mergeCells count="1">
    <mergeCell ref="Q7:Q8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7"/>
  <dimension ref="B1:Q27"/>
  <sheetViews>
    <sheetView showGridLines="0" workbookViewId="0">
      <selection activeCell="B2" sqref="B2"/>
    </sheetView>
  </sheetViews>
  <sheetFormatPr baseColWidth="10" defaultRowHeight="12.75" x14ac:dyDescent="0.2"/>
  <cols>
    <col min="1" max="1" width="1.7109375" style="30" customWidth="1"/>
    <col min="2" max="2" width="20.7109375" style="30" customWidth="1"/>
    <col min="3" max="16" width="6.7109375" style="30" customWidth="1"/>
    <col min="17" max="17" width="8.7109375" style="30" customWidth="1"/>
    <col min="18" max="18" width="1.7109375" style="30" customWidth="1"/>
    <col min="19" max="19" width="5.7109375" style="30" customWidth="1"/>
    <col min="20" max="16384" width="11.42578125" style="30"/>
  </cols>
  <sheetData>
    <row r="1" spans="2:17" ht="15" customHeight="1" x14ac:dyDescent="0.25">
      <c r="B1" s="28" t="s">
        <v>287</v>
      </c>
      <c r="C1" s="28" t="s">
        <v>276</v>
      </c>
    </row>
    <row r="2" spans="2:17" ht="15" customHeight="1" x14ac:dyDescent="0.25">
      <c r="B2" s="29"/>
      <c r="C2" s="28" t="s">
        <v>210</v>
      </c>
    </row>
    <row r="3" spans="2:17" ht="15" customHeight="1" x14ac:dyDescent="0.2"/>
    <row r="4" spans="2:17" ht="15" customHeight="1" x14ac:dyDescent="0.2">
      <c r="C4" s="30" t="s">
        <v>68</v>
      </c>
      <c r="E4" s="31"/>
      <c r="G4" s="30" t="s">
        <v>69</v>
      </c>
    </row>
    <row r="5" spans="2:17" ht="15" customHeight="1" thickBot="1" x14ac:dyDescent="0.25">
      <c r="E5" s="31"/>
    </row>
    <row r="6" spans="2:17" ht="30" customHeight="1" thickTop="1" thickBot="1" x14ac:dyDescent="0.25">
      <c r="C6" s="413" t="s">
        <v>94</v>
      </c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1"/>
    </row>
    <row r="7" spans="2:17" ht="18" customHeight="1" thickTop="1" x14ac:dyDescent="0.2">
      <c r="B7" s="330" t="s">
        <v>99</v>
      </c>
      <c r="C7" s="416" t="s">
        <v>30</v>
      </c>
      <c r="D7" s="417"/>
      <c r="E7" s="416" t="s">
        <v>31</v>
      </c>
      <c r="F7" s="417"/>
      <c r="G7" s="416" t="s">
        <v>32</v>
      </c>
      <c r="H7" s="417"/>
      <c r="I7" s="418" t="s">
        <v>33</v>
      </c>
      <c r="J7" s="418"/>
      <c r="K7" s="416" t="s">
        <v>34</v>
      </c>
      <c r="L7" s="417"/>
      <c r="M7" s="416" t="s">
        <v>35</v>
      </c>
      <c r="N7" s="417"/>
      <c r="O7" s="416" t="s">
        <v>214</v>
      </c>
      <c r="P7" s="419"/>
      <c r="Q7" s="922" t="s">
        <v>9</v>
      </c>
    </row>
    <row r="8" spans="2:17" ht="18" customHeight="1" thickBot="1" x14ac:dyDescent="0.25">
      <c r="B8" s="331" t="s">
        <v>80</v>
      </c>
      <c r="C8" s="32" t="s">
        <v>37</v>
      </c>
      <c r="D8" s="33" t="s">
        <v>38</v>
      </c>
      <c r="E8" s="32" t="s">
        <v>37</v>
      </c>
      <c r="F8" s="33" t="s">
        <v>38</v>
      </c>
      <c r="G8" s="32" t="s">
        <v>37</v>
      </c>
      <c r="H8" s="33" t="s">
        <v>38</v>
      </c>
      <c r="I8" s="32" t="s">
        <v>37</v>
      </c>
      <c r="J8" s="33" t="s">
        <v>38</v>
      </c>
      <c r="K8" s="32" t="s">
        <v>37</v>
      </c>
      <c r="L8" s="33" t="s">
        <v>38</v>
      </c>
      <c r="M8" s="32" t="s">
        <v>37</v>
      </c>
      <c r="N8" s="33" t="s">
        <v>38</v>
      </c>
      <c r="O8" s="32" t="s">
        <v>37</v>
      </c>
      <c r="P8" s="196" t="s">
        <v>38</v>
      </c>
      <c r="Q8" s="923"/>
    </row>
    <row r="9" spans="2:17" ht="14.1" customHeight="1" x14ac:dyDescent="0.2">
      <c r="B9" s="332" t="s">
        <v>130</v>
      </c>
      <c r="C9" s="34"/>
      <c r="D9" s="35"/>
      <c r="E9" s="34"/>
      <c r="F9" s="35"/>
      <c r="G9" s="34"/>
      <c r="H9" s="35"/>
      <c r="I9" s="34"/>
      <c r="J9" s="35"/>
      <c r="K9" s="34"/>
      <c r="L9" s="35"/>
      <c r="M9" s="34"/>
      <c r="N9" s="35"/>
      <c r="O9" s="34"/>
      <c r="P9" s="197"/>
      <c r="Q9" s="199">
        <f>SUM(C9:P9)</f>
        <v>0</v>
      </c>
    </row>
    <row r="10" spans="2:17" ht="14.1" customHeight="1" x14ac:dyDescent="0.2">
      <c r="B10" s="332" t="s">
        <v>131</v>
      </c>
      <c r="C10" s="34"/>
      <c r="D10" s="35"/>
      <c r="E10" s="34"/>
      <c r="F10" s="35"/>
      <c r="G10" s="34"/>
      <c r="H10" s="35"/>
      <c r="I10" s="34"/>
      <c r="J10" s="35"/>
      <c r="K10" s="34"/>
      <c r="L10" s="35"/>
      <c r="M10" s="34"/>
      <c r="N10" s="35"/>
      <c r="O10" s="34"/>
      <c r="P10" s="197"/>
      <c r="Q10" s="200">
        <f t="shared" ref="Q10:Q16" si="0">SUM(C10:P10)</f>
        <v>0</v>
      </c>
    </row>
    <row r="11" spans="2:17" ht="14.1" customHeight="1" x14ac:dyDescent="0.2">
      <c r="B11" s="332" t="s">
        <v>277</v>
      </c>
      <c r="C11" s="34"/>
      <c r="D11" s="35"/>
      <c r="E11" s="34"/>
      <c r="F11" s="35"/>
      <c r="G11" s="34"/>
      <c r="H11" s="35"/>
      <c r="I11" s="34"/>
      <c r="J11" s="35"/>
      <c r="K11" s="34"/>
      <c r="L11" s="35"/>
      <c r="M11" s="34"/>
      <c r="N11" s="35"/>
      <c r="O11" s="34"/>
      <c r="P11" s="197"/>
      <c r="Q11" s="200">
        <f t="shared" si="0"/>
        <v>0</v>
      </c>
    </row>
    <row r="12" spans="2:17" ht="14.1" customHeight="1" x14ac:dyDescent="0.2">
      <c r="B12" s="332" t="s">
        <v>278</v>
      </c>
      <c r="C12" s="34"/>
      <c r="D12" s="35"/>
      <c r="E12" s="34"/>
      <c r="F12" s="35"/>
      <c r="G12" s="34"/>
      <c r="H12" s="35"/>
      <c r="I12" s="34"/>
      <c r="J12" s="35"/>
      <c r="K12" s="34"/>
      <c r="L12" s="35"/>
      <c r="M12" s="34"/>
      <c r="N12" s="35"/>
      <c r="O12" s="34"/>
      <c r="P12" s="197"/>
      <c r="Q12" s="200">
        <f t="shared" si="0"/>
        <v>0</v>
      </c>
    </row>
    <row r="13" spans="2:17" ht="14.1" customHeight="1" x14ac:dyDescent="0.2">
      <c r="B13" s="332" t="s">
        <v>132</v>
      </c>
      <c r="C13" s="34"/>
      <c r="D13" s="35"/>
      <c r="E13" s="34"/>
      <c r="F13" s="35"/>
      <c r="G13" s="34"/>
      <c r="H13" s="35"/>
      <c r="I13" s="34"/>
      <c r="J13" s="35"/>
      <c r="K13" s="34"/>
      <c r="L13" s="35"/>
      <c r="M13" s="34"/>
      <c r="N13" s="35"/>
      <c r="O13" s="34"/>
      <c r="P13" s="197"/>
      <c r="Q13" s="200">
        <f t="shared" si="0"/>
        <v>0</v>
      </c>
    </row>
    <row r="14" spans="2:17" ht="14.1" customHeight="1" thickBot="1" x14ac:dyDescent="0.25">
      <c r="B14" s="533" t="s">
        <v>133</v>
      </c>
      <c r="C14" s="534"/>
      <c r="D14" s="535"/>
      <c r="E14" s="534"/>
      <c r="F14" s="535"/>
      <c r="G14" s="534"/>
      <c r="H14" s="535"/>
      <c r="I14" s="534"/>
      <c r="J14" s="535"/>
      <c r="K14" s="534"/>
      <c r="L14" s="535"/>
      <c r="M14" s="534"/>
      <c r="N14" s="535"/>
      <c r="O14" s="534"/>
      <c r="P14" s="536"/>
      <c r="Q14" s="537">
        <f t="shared" si="0"/>
        <v>0</v>
      </c>
    </row>
    <row r="15" spans="2:17" ht="14.1" customHeight="1" thickBot="1" x14ac:dyDescent="0.25">
      <c r="B15" s="333" t="s">
        <v>173</v>
      </c>
      <c r="C15" s="135"/>
      <c r="D15" s="136"/>
      <c r="E15" s="135"/>
      <c r="F15" s="136"/>
      <c r="G15" s="135"/>
      <c r="H15" s="136"/>
      <c r="I15" s="135"/>
      <c r="J15" s="136"/>
      <c r="K15" s="135"/>
      <c r="L15" s="136"/>
      <c r="M15" s="135"/>
      <c r="N15" s="136"/>
      <c r="O15" s="135"/>
      <c r="P15" s="198"/>
      <c r="Q15" s="201">
        <f t="shared" si="0"/>
        <v>0</v>
      </c>
    </row>
    <row r="16" spans="2:17" ht="14.1" customHeight="1" thickBot="1" x14ac:dyDescent="0.25">
      <c r="B16" s="528" t="s">
        <v>172</v>
      </c>
      <c r="C16" s="529"/>
      <c r="D16" s="530"/>
      <c r="E16" s="529"/>
      <c r="F16" s="530"/>
      <c r="G16" s="529"/>
      <c r="H16" s="530"/>
      <c r="I16" s="529"/>
      <c r="J16" s="530"/>
      <c r="K16" s="529"/>
      <c r="L16" s="530"/>
      <c r="M16" s="529"/>
      <c r="N16" s="530"/>
      <c r="O16" s="529"/>
      <c r="P16" s="531"/>
      <c r="Q16" s="532">
        <f t="shared" si="0"/>
        <v>0</v>
      </c>
    </row>
    <row r="17" spans="2:17" ht="14.1" customHeight="1" thickBot="1" x14ac:dyDescent="0.25">
      <c r="B17" s="334" t="s">
        <v>85</v>
      </c>
      <c r="C17" s="236">
        <f t="shared" ref="C17:P17" si="1">SUM(C9:C15)</f>
        <v>0</v>
      </c>
      <c r="D17" s="235">
        <f t="shared" si="1"/>
        <v>0</v>
      </c>
      <c r="E17" s="236">
        <f t="shared" si="1"/>
        <v>0</v>
      </c>
      <c r="F17" s="235">
        <f t="shared" si="1"/>
        <v>0</v>
      </c>
      <c r="G17" s="236">
        <f t="shared" si="1"/>
        <v>0</v>
      </c>
      <c r="H17" s="235">
        <f t="shared" si="1"/>
        <v>0</v>
      </c>
      <c r="I17" s="236">
        <f t="shared" si="1"/>
        <v>0</v>
      </c>
      <c r="J17" s="235">
        <f t="shared" si="1"/>
        <v>0</v>
      </c>
      <c r="K17" s="236">
        <f t="shared" si="1"/>
        <v>0</v>
      </c>
      <c r="L17" s="235">
        <f t="shared" si="1"/>
        <v>0</v>
      </c>
      <c r="M17" s="236">
        <f t="shared" si="1"/>
        <v>0</v>
      </c>
      <c r="N17" s="235">
        <f t="shared" si="1"/>
        <v>0</v>
      </c>
      <c r="O17" s="236">
        <f t="shared" si="1"/>
        <v>0</v>
      </c>
      <c r="P17" s="237">
        <f t="shared" si="1"/>
        <v>0</v>
      </c>
      <c r="Q17" s="238">
        <f>SUM(C17:P17)</f>
        <v>0</v>
      </c>
    </row>
    <row r="18" spans="2:17" ht="12" customHeight="1" thickTop="1" thickBot="1" x14ac:dyDescent="0.25">
      <c r="B18" s="233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</row>
    <row r="19" spans="2:17" ht="15" customHeight="1" thickTop="1" thickBot="1" x14ac:dyDescent="0.25">
      <c r="B19" s="233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66" t="s">
        <v>123</v>
      </c>
    </row>
    <row r="20" spans="2:17" ht="30" customHeight="1" thickTop="1" thickBot="1" x14ac:dyDescent="0.25">
      <c r="B20" s="328" t="s">
        <v>167</v>
      </c>
      <c r="C20" s="259" t="str">
        <f t="shared" ref="C20:P20" si="2">IF(C17=0," ",C23/C17)</f>
        <v xml:space="preserve"> </v>
      </c>
      <c r="D20" s="258" t="str">
        <f t="shared" si="2"/>
        <v xml:space="preserve"> </v>
      </c>
      <c r="E20" s="259" t="str">
        <f t="shared" si="2"/>
        <v xml:space="preserve"> </v>
      </c>
      <c r="F20" s="258" t="str">
        <f t="shared" si="2"/>
        <v xml:space="preserve"> </v>
      </c>
      <c r="G20" s="259" t="str">
        <f t="shared" si="2"/>
        <v xml:space="preserve"> </v>
      </c>
      <c r="H20" s="258" t="str">
        <f t="shared" si="2"/>
        <v xml:space="preserve"> </v>
      </c>
      <c r="I20" s="259" t="str">
        <f t="shared" si="2"/>
        <v xml:space="preserve"> </v>
      </c>
      <c r="J20" s="260" t="str">
        <f t="shared" si="2"/>
        <v xml:space="preserve"> </v>
      </c>
      <c r="K20" s="259" t="str">
        <f t="shared" si="2"/>
        <v xml:space="preserve"> </v>
      </c>
      <c r="L20" s="260" t="str">
        <f t="shared" si="2"/>
        <v xml:space="preserve"> </v>
      </c>
      <c r="M20" s="259" t="str">
        <f t="shared" si="2"/>
        <v xml:space="preserve"> </v>
      </c>
      <c r="N20" s="260" t="str">
        <f t="shared" si="2"/>
        <v xml:space="preserve"> </v>
      </c>
      <c r="O20" s="259" t="str">
        <f t="shared" si="2"/>
        <v xml:space="preserve"> </v>
      </c>
      <c r="P20" s="261" t="str">
        <f t="shared" si="2"/>
        <v xml:space="preserve"> </v>
      </c>
      <c r="Q20" s="254">
        <f>MAX(C20:P20)</f>
        <v>0</v>
      </c>
    </row>
    <row r="21" spans="2:17" ht="12" customHeight="1" thickTop="1" thickBot="1" x14ac:dyDescent="0.25">
      <c r="B21" s="233"/>
      <c r="C21" s="255"/>
      <c r="D21" s="256"/>
      <c r="E21" s="255"/>
      <c r="F21" s="256"/>
      <c r="G21" s="255"/>
      <c r="H21" s="256"/>
      <c r="I21" s="255"/>
      <c r="J21" s="257"/>
      <c r="K21" s="255"/>
      <c r="L21" s="257"/>
      <c r="M21" s="255"/>
      <c r="N21" s="257"/>
      <c r="O21" s="255"/>
      <c r="P21" s="256"/>
      <c r="Q21" s="257"/>
    </row>
    <row r="22" spans="2:17" ht="15" customHeight="1" thickTop="1" thickBot="1" x14ac:dyDescent="0.25">
      <c r="B22" s="233"/>
      <c r="C22" s="255"/>
      <c r="D22" s="256"/>
      <c r="E22" s="255"/>
      <c r="F22" s="256"/>
      <c r="G22" s="255"/>
      <c r="H22" s="256"/>
      <c r="I22" s="255"/>
      <c r="J22" s="257"/>
      <c r="K22" s="255"/>
      <c r="L22" s="257"/>
      <c r="M22" s="255"/>
      <c r="N22" s="257"/>
      <c r="O22" s="255"/>
      <c r="P22" s="256"/>
      <c r="Q22" s="266" t="s">
        <v>9</v>
      </c>
    </row>
    <row r="23" spans="2:17" ht="30" customHeight="1" thickTop="1" thickBot="1" x14ac:dyDescent="0.25">
      <c r="B23" s="335" t="s">
        <v>113</v>
      </c>
      <c r="C23" s="263"/>
      <c r="D23" s="262"/>
      <c r="E23" s="263"/>
      <c r="F23" s="262"/>
      <c r="G23" s="263"/>
      <c r="H23" s="262"/>
      <c r="I23" s="263"/>
      <c r="J23" s="262"/>
      <c r="K23" s="263"/>
      <c r="L23" s="264"/>
      <c r="M23" s="263"/>
      <c r="N23" s="264"/>
      <c r="O23" s="263"/>
      <c r="P23" s="265"/>
      <c r="Q23" s="254">
        <f>SUM(C23:P23)</f>
        <v>0</v>
      </c>
    </row>
    <row r="24" spans="2:17" ht="9.9499999999999993" customHeight="1" thickTop="1" x14ac:dyDescent="0.2">
      <c r="B24" s="36"/>
      <c r="C24" s="36"/>
      <c r="D24" s="36"/>
      <c r="E24" s="36"/>
      <c r="F24" s="36"/>
    </row>
    <row r="25" spans="2:17" ht="18.95" customHeight="1" x14ac:dyDescent="0.2">
      <c r="B25" s="30" t="s">
        <v>179</v>
      </c>
    </row>
    <row r="26" spans="2:17" ht="18" customHeight="1" x14ac:dyDescent="0.2"/>
    <row r="27" spans="2:17" ht="18" customHeight="1" x14ac:dyDescent="0.2"/>
  </sheetData>
  <mergeCells count="1">
    <mergeCell ref="Q7:Q8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Q27"/>
  <sheetViews>
    <sheetView showGridLines="0" workbookViewId="0">
      <selection activeCell="U36" sqref="U36"/>
    </sheetView>
  </sheetViews>
  <sheetFormatPr baseColWidth="10" defaultRowHeight="12.75" x14ac:dyDescent="0.2"/>
  <cols>
    <col min="1" max="1" width="1.7109375" style="30" customWidth="1"/>
    <col min="2" max="2" width="20.7109375" style="30" customWidth="1"/>
    <col min="3" max="16" width="6.7109375" style="30" customWidth="1"/>
    <col min="17" max="17" width="8.7109375" style="30" customWidth="1"/>
    <col min="18" max="18" width="1.7109375" style="30" customWidth="1"/>
    <col min="19" max="19" width="5.7109375" style="30" customWidth="1"/>
    <col min="20" max="16384" width="11.42578125" style="30"/>
  </cols>
  <sheetData>
    <row r="1" spans="2:17" ht="15" customHeight="1" x14ac:dyDescent="0.25">
      <c r="B1" s="28" t="s">
        <v>288</v>
      </c>
      <c r="C1" s="28" t="s">
        <v>279</v>
      </c>
    </row>
    <row r="2" spans="2:17" ht="15" customHeight="1" x14ac:dyDescent="0.25">
      <c r="B2" s="29"/>
      <c r="C2" s="28" t="s">
        <v>210</v>
      </c>
    </row>
    <row r="3" spans="2:17" ht="15" customHeight="1" x14ac:dyDescent="0.2"/>
    <row r="4" spans="2:17" ht="15" customHeight="1" x14ac:dyDescent="0.2">
      <c r="C4" s="30" t="s">
        <v>68</v>
      </c>
      <c r="E4" s="31"/>
      <c r="G4" s="30" t="s">
        <v>69</v>
      </c>
    </row>
    <row r="5" spans="2:17" ht="15" customHeight="1" thickBot="1" x14ac:dyDescent="0.25">
      <c r="E5" s="31"/>
    </row>
    <row r="6" spans="2:17" ht="30" customHeight="1" thickTop="1" thickBot="1" x14ac:dyDescent="0.25">
      <c r="C6" s="413" t="s">
        <v>94</v>
      </c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1"/>
    </row>
    <row r="7" spans="2:17" ht="18" customHeight="1" thickTop="1" x14ac:dyDescent="0.2">
      <c r="B7" s="330" t="s">
        <v>99</v>
      </c>
      <c r="C7" s="416" t="s">
        <v>30</v>
      </c>
      <c r="D7" s="417"/>
      <c r="E7" s="416" t="s">
        <v>31</v>
      </c>
      <c r="F7" s="417"/>
      <c r="G7" s="416" t="s">
        <v>32</v>
      </c>
      <c r="H7" s="417"/>
      <c r="I7" s="418" t="s">
        <v>33</v>
      </c>
      <c r="J7" s="418"/>
      <c r="K7" s="416" t="s">
        <v>34</v>
      </c>
      <c r="L7" s="417"/>
      <c r="M7" s="416" t="s">
        <v>35</v>
      </c>
      <c r="N7" s="417"/>
      <c r="O7" s="416" t="s">
        <v>214</v>
      </c>
      <c r="P7" s="419"/>
      <c r="Q7" s="922" t="s">
        <v>9</v>
      </c>
    </row>
    <row r="8" spans="2:17" ht="18" customHeight="1" thickBot="1" x14ac:dyDescent="0.25">
      <c r="B8" s="331" t="s">
        <v>80</v>
      </c>
      <c r="C8" s="32" t="s">
        <v>37</v>
      </c>
      <c r="D8" s="33" t="s">
        <v>38</v>
      </c>
      <c r="E8" s="32" t="s">
        <v>37</v>
      </c>
      <c r="F8" s="33" t="s">
        <v>38</v>
      </c>
      <c r="G8" s="32" t="s">
        <v>37</v>
      </c>
      <c r="H8" s="33" t="s">
        <v>38</v>
      </c>
      <c r="I8" s="32" t="s">
        <v>37</v>
      </c>
      <c r="J8" s="33" t="s">
        <v>38</v>
      </c>
      <c r="K8" s="32" t="s">
        <v>37</v>
      </c>
      <c r="L8" s="33" t="s">
        <v>38</v>
      </c>
      <c r="M8" s="32" t="s">
        <v>37</v>
      </c>
      <c r="N8" s="33" t="s">
        <v>38</v>
      </c>
      <c r="O8" s="32" t="s">
        <v>37</v>
      </c>
      <c r="P8" s="196" t="s">
        <v>38</v>
      </c>
      <c r="Q8" s="923"/>
    </row>
    <row r="9" spans="2:17" ht="14.1" customHeight="1" x14ac:dyDescent="0.2">
      <c r="B9" s="332" t="s">
        <v>130</v>
      </c>
      <c r="C9" s="741">
        <f>'4b 1'!C9+'4b 2'!C9</f>
        <v>0</v>
      </c>
      <c r="D9" s="742">
        <f>'4b 1'!D9+'4b 2'!D9</f>
        <v>0</v>
      </c>
      <c r="E9" s="741">
        <f>'4b 1'!E9+'4b 2'!E9</f>
        <v>0</v>
      </c>
      <c r="F9" s="742">
        <f>'4b 1'!F9+'4b 2'!F9</f>
        <v>0</v>
      </c>
      <c r="G9" s="741">
        <f>'4b 1'!G9+'4b 2'!G9</f>
        <v>0</v>
      </c>
      <c r="H9" s="742">
        <f>'4b 1'!H9+'4b 2'!H9</f>
        <v>0</v>
      </c>
      <c r="I9" s="741">
        <f>'4b 1'!I9+'4b 2'!I9</f>
        <v>0</v>
      </c>
      <c r="J9" s="742">
        <f>'4b 1'!J9+'4b 2'!J9</f>
        <v>0</v>
      </c>
      <c r="K9" s="741">
        <f>'4b 1'!K9+'4b 2'!K9</f>
        <v>0</v>
      </c>
      <c r="L9" s="742">
        <f>'4b 1'!L9+'4b 2'!L9</f>
        <v>0</v>
      </c>
      <c r="M9" s="741">
        <f>'4b 1'!M9+'4b 2'!M9</f>
        <v>0</v>
      </c>
      <c r="N9" s="742">
        <f>'4b 1'!N9+'4b 2'!N9</f>
        <v>0</v>
      </c>
      <c r="O9" s="741">
        <f>'4b 1'!O9+'4b 2'!O9</f>
        <v>0</v>
      </c>
      <c r="P9" s="743">
        <f>'4b 1'!P9+'4b 2'!P9</f>
        <v>0</v>
      </c>
      <c r="Q9" s="199">
        <f>SUM(C9:P9)</f>
        <v>0</v>
      </c>
    </row>
    <row r="10" spans="2:17" ht="14.1" customHeight="1" x14ac:dyDescent="0.2">
      <c r="B10" s="332" t="s">
        <v>131</v>
      </c>
      <c r="C10" s="741">
        <f>'4b 1'!C10+'4b 2'!C10</f>
        <v>0</v>
      </c>
      <c r="D10" s="742">
        <f>'4b 1'!D10+'4b 2'!D10</f>
        <v>0</v>
      </c>
      <c r="E10" s="741">
        <f>'4b 1'!E10+'4b 2'!E10</f>
        <v>0</v>
      </c>
      <c r="F10" s="742">
        <f>'4b 1'!F10+'4b 2'!F10</f>
        <v>0</v>
      </c>
      <c r="G10" s="741">
        <f>'4b 1'!G10+'4b 2'!G10</f>
        <v>0</v>
      </c>
      <c r="H10" s="742">
        <f>'4b 1'!H10+'4b 2'!H10</f>
        <v>0</v>
      </c>
      <c r="I10" s="741">
        <f>'4b 1'!I10+'4b 2'!I10</f>
        <v>0</v>
      </c>
      <c r="J10" s="742">
        <f>'4b 1'!J10+'4b 2'!J10</f>
        <v>0</v>
      </c>
      <c r="K10" s="741">
        <f>'4b 1'!K10+'4b 2'!K10</f>
        <v>0</v>
      </c>
      <c r="L10" s="742">
        <f>'4b 1'!L10+'4b 2'!L10</f>
        <v>0</v>
      </c>
      <c r="M10" s="741">
        <f>'4b 1'!M10+'4b 2'!M10</f>
        <v>0</v>
      </c>
      <c r="N10" s="742">
        <f>'4b 1'!N10+'4b 2'!N10</f>
        <v>0</v>
      </c>
      <c r="O10" s="741">
        <f>'4b 1'!O10+'4b 2'!O10</f>
        <v>0</v>
      </c>
      <c r="P10" s="743">
        <f>'4b 1'!P10+'4b 2'!P10</f>
        <v>0</v>
      </c>
      <c r="Q10" s="200">
        <f t="shared" ref="Q10:Q16" si="0">SUM(C10:P10)</f>
        <v>0</v>
      </c>
    </row>
    <row r="11" spans="2:17" ht="14.1" customHeight="1" x14ac:dyDescent="0.2">
      <c r="B11" s="332" t="s">
        <v>277</v>
      </c>
      <c r="C11" s="741">
        <f>'4b 1'!C11+'4b 2'!C11</f>
        <v>0</v>
      </c>
      <c r="D11" s="742">
        <f>'4b 1'!D11+'4b 2'!D11</f>
        <v>0</v>
      </c>
      <c r="E11" s="741">
        <f>'4b 1'!E11+'4b 2'!E11</f>
        <v>0</v>
      </c>
      <c r="F11" s="742">
        <f>'4b 1'!F11+'4b 2'!F11</f>
        <v>0</v>
      </c>
      <c r="G11" s="741">
        <f>'4b 1'!G11+'4b 2'!G11</f>
        <v>0</v>
      </c>
      <c r="H11" s="742">
        <f>'4b 1'!H11+'4b 2'!H11</f>
        <v>0</v>
      </c>
      <c r="I11" s="741">
        <f>'4b 1'!I11+'4b 2'!I11</f>
        <v>0</v>
      </c>
      <c r="J11" s="742">
        <f>'4b 1'!J11+'4b 2'!J11</f>
        <v>0</v>
      </c>
      <c r="K11" s="741">
        <f>'4b 1'!K11+'4b 2'!K11</f>
        <v>0</v>
      </c>
      <c r="L11" s="742">
        <f>'4b 1'!L11+'4b 2'!L11</f>
        <v>0</v>
      </c>
      <c r="M11" s="741">
        <f>'4b 1'!M11+'4b 2'!M11</f>
        <v>0</v>
      </c>
      <c r="N11" s="742">
        <f>'4b 1'!N11+'4b 2'!N11</f>
        <v>0</v>
      </c>
      <c r="O11" s="741">
        <f>'4b 1'!O11+'4b 2'!O11</f>
        <v>0</v>
      </c>
      <c r="P11" s="743">
        <f>'4b 1'!P11+'4b 2'!P11</f>
        <v>0</v>
      </c>
      <c r="Q11" s="200">
        <f t="shared" si="0"/>
        <v>0</v>
      </c>
    </row>
    <row r="12" spans="2:17" ht="14.1" customHeight="1" x14ac:dyDescent="0.2">
      <c r="B12" s="332" t="s">
        <v>278</v>
      </c>
      <c r="C12" s="741">
        <f>'4b 1'!C12+'4b 2'!C12</f>
        <v>0</v>
      </c>
      <c r="D12" s="742">
        <f>'4b 1'!D12+'4b 2'!D12</f>
        <v>0</v>
      </c>
      <c r="E12" s="741">
        <f>'4b 1'!E12+'4b 2'!E12</f>
        <v>0</v>
      </c>
      <c r="F12" s="742">
        <f>'4b 1'!F12+'4b 2'!F12</f>
        <v>0</v>
      </c>
      <c r="G12" s="741">
        <f>'4b 1'!G12+'4b 2'!G12</f>
        <v>0</v>
      </c>
      <c r="H12" s="742">
        <f>'4b 1'!H12+'4b 2'!H12</f>
        <v>0</v>
      </c>
      <c r="I12" s="741">
        <f>'4b 1'!I12+'4b 2'!I12</f>
        <v>0</v>
      </c>
      <c r="J12" s="742">
        <f>'4b 1'!J12+'4b 2'!J12</f>
        <v>0</v>
      </c>
      <c r="K12" s="741">
        <f>'4b 1'!K12+'4b 2'!K12</f>
        <v>0</v>
      </c>
      <c r="L12" s="742">
        <f>'4b 1'!L12+'4b 2'!L12</f>
        <v>0</v>
      </c>
      <c r="M12" s="741">
        <f>'4b 1'!M12+'4b 2'!M12</f>
        <v>0</v>
      </c>
      <c r="N12" s="742">
        <f>'4b 1'!N12+'4b 2'!N12</f>
        <v>0</v>
      </c>
      <c r="O12" s="741">
        <f>'4b 1'!O12+'4b 2'!O12</f>
        <v>0</v>
      </c>
      <c r="P12" s="743">
        <f>'4b 1'!P12+'4b 2'!P12</f>
        <v>0</v>
      </c>
      <c r="Q12" s="200">
        <f t="shared" si="0"/>
        <v>0</v>
      </c>
    </row>
    <row r="13" spans="2:17" ht="14.1" customHeight="1" x14ac:dyDescent="0.2">
      <c r="B13" s="332" t="s">
        <v>132</v>
      </c>
      <c r="C13" s="741">
        <f>'4b 1'!C13+'4b 2'!C13</f>
        <v>0</v>
      </c>
      <c r="D13" s="742">
        <f>'4b 1'!D13+'4b 2'!D13</f>
        <v>0</v>
      </c>
      <c r="E13" s="741">
        <f>'4b 1'!E13+'4b 2'!E13</f>
        <v>0</v>
      </c>
      <c r="F13" s="742">
        <f>'4b 1'!F13+'4b 2'!F13</f>
        <v>0</v>
      </c>
      <c r="G13" s="741">
        <f>'4b 1'!G13+'4b 2'!G13</f>
        <v>0</v>
      </c>
      <c r="H13" s="742">
        <f>'4b 1'!H13+'4b 2'!H13</f>
        <v>0</v>
      </c>
      <c r="I13" s="741">
        <f>'4b 1'!I13+'4b 2'!I13</f>
        <v>0</v>
      </c>
      <c r="J13" s="742">
        <f>'4b 1'!J13+'4b 2'!J13</f>
        <v>0</v>
      </c>
      <c r="K13" s="741">
        <f>'4b 1'!K13+'4b 2'!K13</f>
        <v>0</v>
      </c>
      <c r="L13" s="742">
        <f>'4b 1'!L13+'4b 2'!L13</f>
        <v>0</v>
      </c>
      <c r="M13" s="741">
        <f>'4b 1'!M13+'4b 2'!M13</f>
        <v>0</v>
      </c>
      <c r="N13" s="742">
        <f>'4b 1'!N13+'4b 2'!N13</f>
        <v>0</v>
      </c>
      <c r="O13" s="741">
        <f>'4b 1'!O13+'4b 2'!O13</f>
        <v>0</v>
      </c>
      <c r="P13" s="743">
        <f>'4b 1'!P13+'4b 2'!P13</f>
        <v>0</v>
      </c>
      <c r="Q13" s="200">
        <f t="shared" si="0"/>
        <v>0</v>
      </c>
    </row>
    <row r="14" spans="2:17" ht="14.1" customHeight="1" thickBot="1" x14ac:dyDescent="0.25">
      <c r="B14" s="533" t="s">
        <v>133</v>
      </c>
      <c r="C14" s="744">
        <f>'4b 1'!C14+'4b 2'!C14</f>
        <v>0</v>
      </c>
      <c r="D14" s="745">
        <f>'4b 1'!D14+'4b 2'!D14</f>
        <v>0</v>
      </c>
      <c r="E14" s="744">
        <f>'4b 1'!E14+'4b 2'!E14</f>
        <v>0</v>
      </c>
      <c r="F14" s="745">
        <f>'4b 1'!F14+'4b 2'!F14</f>
        <v>0</v>
      </c>
      <c r="G14" s="744">
        <f>'4b 1'!G14+'4b 2'!G14</f>
        <v>0</v>
      </c>
      <c r="H14" s="745">
        <f>'4b 1'!H14+'4b 2'!H14</f>
        <v>0</v>
      </c>
      <c r="I14" s="744">
        <f>'4b 1'!I14+'4b 2'!I14</f>
        <v>0</v>
      </c>
      <c r="J14" s="745">
        <f>'4b 1'!J14+'4b 2'!J14</f>
        <v>0</v>
      </c>
      <c r="K14" s="744">
        <f>'4b 1'!K14+'4b 2'!K14</f>
        <v>0</v>
      </c>
      <c r="L14" s="745">
        <f>'4b 1'!L14+'4b 2'!L14</f>
        <v>0</v>
      </c>
      <c r="M14" s="744">
        <f>'4b 1'!M14+'4b 2'!M14</f>
        <v>0</v>
      </c>
      <c r="N14" s="745">
        <f>'4b 1'!N14+'4b 2'!N14</f>
        <v>0</v>
      </c>
      <c r="O14" s="744">
        <f>'4b 1'!O14+'4b 2'!O14</f>
        <v>0</v>
      </c>
      <c r="P14" s="746">
        <f>'4b 1'!P14+'4b 2'!P14</f>
        <v>0</v>
      </c>
      <c r="Q14" s="537">
        <f t="shared" si="0"/>
        <v>0</v>
      </c>
    </row>
    <row r="15" spans="2:17" ht="14.1" customHeight="1" thickBot="1" x14ac:dyDescent="0.25">
      <c r="B15" s="333" t="s">
        <v>173</v>
      </c>
      <c r="C15" s="747">
        <f>'4b 1'!C15+'4b 2'!C15</f>
        <v>0</v>
      </c>
      <c r="D15" s="748">
        <f>'4b 1'!D15+'4b 2'!D15</f>
        <v>0</v>
      </c>
      <c r="E15" s="747">
        <f>'4b 1'!E15+'4b 2'!E15</f>
        <v>0</v>
      </c>
      <c r="F15" s="748">
        <f>'4b 1'!F15+'4b 2'!F15</f>
        <v>0</v>
      </c>
      <c r="G15" s="747">
        <f>'4b 1'!G15+'4b 2'!G15</f>
        <v>0</v>
      </c>
      <c r="H15" s="748">
        <f>'4b 1'!H15+'4b 2'!H15</f>
        <v>0</v>
      </c>
      <c r="I15" s="747">
        <f>'4b 1'!I15+'4b 2'!I15</f>
        <v>0</v>
      </c>
      <c r="J15" s="748">
        <f>'4b 1'!J15+'4b 2'!J15</f>
        <v>0</v>
      </c>
      <c r="K15" s="747">
        <f>'4b 1'!K15+'4b 2'!K15</f>
        <v>0</v>
      </c>
      <c r="L15" s="748">
        <f>'4b 1'!L15+'4b 2'!L15</f>
        <v>0</v>
      </c>
      <c r="M15" s="747">
        <f>'4b 1'!M15+'4b 2'!M15</f>
        <v>0</v>
      </c>
      <c r="N15" s="748">
        <f>'4b 1'!N15+'4b 2'!N15</f>
        <v>0</v>
      </c>
      <c r="O15" s="747">
        <f>'4b 1'!O15+'4b 2'!O15</f>
        <v>0</v>
      </c>
      <c r="P15" s="749">
        <f>'4b 1'!P15+'4b 2'!P15</f>
        <v>0</v>
      </c>
      <c r="Q15" s="201">
        <f t="shared" si="0"/>
        <v>0</v>
      </c>
    </row>
    <row r="16" spans="2:17" ht="14.1" customHeight="1" thickBot="1" x14ac:dyDescent="0.25">
      <c r="B16" s="528" t="s">
        <v>172</v>
      </c>
      <c r="C16" s="750">
        <f>'4b 1'!C16+'4b 2'!C16</f>
        <v>0</v>
      </c>
      <c r="D16" s="751">
        <f>'4b 1'!D16+'4b 2'!D16</f>
        <v>0</v>
      </c>
      <c r="E16" s="750">
        <f>'4b 1'!E16+'4b 2'!E16</f>
        <v>0</v>
      </c>
      <c r="F16" s="751">
        <f>'4b 1'!F16+'4b 2'!F16</f>
        <v>0</v>
      </c>
      <c r="G16" s="750">
        <f>'4b 1'!G16+'4b 2'!G16</f>
        <v>0</v>
      </c>
      <c r="H16" s="751">
        <f>'4b 1'!H16+'4b 2'!H16</f>
        <v>0</v>
      </c>
      <c r="I16" s="750">
        <f>'4b 1'!I16+'4b 2'!I16</f>
        <v>0</v>
      </c>
      <c r="J16" s="751">
        <f>'4b 1'!J16+'4b 2'!J16</f>
        <v>0</v>
      </c>
      <c r="K16" s="750">
        <f>'4b 1'!K16+'4b 2'!K16</f>
        <v>0</v>
      </c>
      <c r="L16" s="751">
        <f>'4b 1'!L16+'4b 2'!L16</f>
        <v>0</v>
      </c>
      <c r="M16" s="750">
        <f>'4b 1'!M16+'4b 2'!M16</f>
        <v>0</v>
      </c>
      <c r="N16" s="751">
        <f>'4b 1'!N16+'4b 2'!N16</f>
        <v>0</v>
      </c>
      <c r="O16" s="750">
        <f>'4b 1'!O16+'4b 2'!O16</f>
        <v>0</v>
      </c>
      <c r="P16" s="752">
        <f>'4b 1'!P16+'4b 2'!P16</f>
        <v>0</v>
      </c>
      <c r="Q16" s="532">
        <f t="shared" si="0"/>
        <v>0</v>
      </c>
    </row>
    <row r="17" spans="2:17" ht="14.1" customHeight="1" thickBot="1" x14ac:dyDescent="0.25">
      <c r="B17" s="334" t="s">
        <v>85</v>
      </c>
      <c r="C17" s="236">
        <f>SUM(C9:C16)</f>
        <v>0</v>
      </c>
      <c r="D17" s="235">
        <f t="shared" ref="D17:Q17" si="1">SUM(D9:D16)</f>
        <v>0</v>
      </c>
      <c r="E17" s="236">
        <f t="shared" si="1"/>
        <v>0</v>
      </c>
      <c r="F17" s="235">
        <f t="shared" si="1"/>
        <v>0</v>
      </c>
      <c r="G17" s="236">
        <f t="shared" si="1"/>
        <v>0</v>
      </c>
      <c r="H17" s="235">
        <f t="shared" si="1"/>
        <v>0</v>
      </c>
      <c r="I17" s="236">
        <f t="shared" si="1"/>
        <v>0</v>
      </c>
      <c r="J17" s="235">
        <f t="shared" si="1"/>
        <v>0</v>
      </c>
      <c r="K17" s="236">
        <f t="shared" si="1"/>
        <v>0</v>
      </c>
      <c r="L17" s="235">
        <f t="shared" si="1"/>
        <v>0</v>
      </c>
      <c r="M17" s="236">
        <f t="shared" si="1"/>
        <v>0</v>
      </c>
      <c r="N17" s="235">
        <f t="shared" si="1"/>
        <v>0</v>
      </c>
      <c r="O17" s="236">
        <f t="shared" si="1"/>
        <v>0</v>
      </c>
      <c r="P17" s="237">
        <f t="shared" si="1"/>
        <v>0</v>
      </c>
      <c r="Q17" s="238">
        <f t="shared" si="1"/>
        <v>0</v>
      </c>
    </row>
    <row r="18" spans="2:17" ht="12" customHeight="1" thickTop="1" thickBot="1" x14ac:dyDescent="0.25">
      <c r="B18" s="233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</row>
    <row r="19" spans="2:17" ht="15" customHeight="1" thickTop="1" thickBot="1" x14ac:dyDescent="0.25">
      <c r="B19" s="233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66" t="s">
        <v>123</v>
      </c>
    </row>
    <row r="20" spans="2:17" ht="30" customHeight="1" thickTop="1" thickBot="1" x14ac:dyDescent="0.25">
      <c r="B20" s="328" t="s">
        <v>167</v>
      </c>
      <c r="C20" s="259" t="str">
        <f t="shared" ref="C20:P20" si="2">IF(C17=0," ",C23/C17)</f>
        <v xml:space="preserve"> </v>
      </c>
      <c r="D20" s="258" t="str">
        <f t="shared" si="2"/>
        <v xml:space="preserve"> </v>
      </c>
      <c r="E20" s="259" t="str">
        <f t="shared" si="2"/>
        <v xml:space="preserve"> </v>
      </c>
      <c r="F20" s="258" t="str">
        <f t="shared" si="2"/>
        <v xml:space="preserve"> </v>
      </c>
      <c r="G20" s="259" t="str">
        <f t="shared" si="2"/>
        <v xml:space="preserve"> </v>
      </c>
      <c r="H20" s="258" t="str">
        <f t="shared" si="2"/>
        <v xml:space="preserve"> </v>
      </c>
      <c r="I20" s="259" t="str">
        <f t="shared" si="2"/>
        <v xml:space="preserve"> </v>
      </c>
      <c r="J20" s="260" t="str">
        <f t="shared" si="2"/>
        <v xml:space="preserve"> </v>
      </c>
      <c r="K20" s="259" t="str">
        <f t="shared" si="2"/>
        <v xml:space="preserve"> </v>
      </c>
      <c r="L20" s="260" t="str">
        <f t="shared" si="2"/>
        <v xml:space="preserve"> </v>
      </c>
      <c r="M20" s="259" t="str">
        <f t="shared" si="2"/>
        <v xml:space="preserve"> </v>
      </c>
      <c r="N20" s="260" t="str">
        <f t="shared" si="2"/>
        <v xml:space="preserve"> </v>
      </c>
      <c r="O20" s="259" t="str">
        <f t="shared" si="2"/>
        <v xml:space="preserve"> </v>
      </c>
      <c r="P20" s="261" t="str">
        <f t="shared" si="2"/>
        <v xml:space="preserve"> </v>
      </c>
      <c r="Q20" s="254">
        <f>MAX(C20:P20)</f>
        <v>0</v>
      </c>
    </row>
    <row r="21" spans="2:17" ht="12" customHeight="1" thickTop="1" thickBot="1" x14ac:dyDescent="0.25">
      <c r="B21" s="233"/>
      <c r="C21" s="255"/>
      <c r="D21" s="256"/>
      <c r="E21" s="255"/>
      <c r="F21" s="256"/>
      <c r="G21" s="255"/>
      <c r="H21" s="256"/>
      <c r="I21" s="255"/>
      <c r="J21" s="257"/>
      <c r="K21" s="255"/>
      <c r="L21" s="257"/>
      <c r="M21" s="255"/>
      <c r="N21" s="257"/>
      <c r="O21" s="255"/>
      <c r="P21" s="256"/>
      <c r="Q21" s="257"/>
    </row>
    <row r="22" spans="2:17" ht="15" customHeight="1" thickTop="1" thickBot="1" x14ac:dyDescent="0.25">
      <c r="B22" s="233"/>
      <c r="C22" s="255"/>
      <c r="D22" s="256"/>
      <c r="E22" s="255"/>
      <c r="F22" s="256"/>
      <c r="G22" s="255"/>
      <c r="H22" s="256"/>
      <c r="I22" s="255"/>
      <c r="J22" s="257"/>
      <c r="K22" s="255"/>
      <c r="L22" s="257"/>
      <c r="M22" s="255"/>
      <c r="N22" s="257"/>
      <c r="O22" s="255"/>
      <c r="P22" s="256"/>
      <c r="Q22" s="266" t="s">
        <v>9</v>
      </c>
    </row>
    <row r="23" spans="2:17" ht="30" customHeight="1" thickTop="1" thickBot="1" x14ac:dyDescent="0.25">
      <c r="B23" s="335" t="s">
        <v>113</v>
      </c>
      <c r="C23" s="263">
        <f>'4b 1'!C23+'4b 2'!C23</f>
        <v>0</v>
      </c>
      <c r="D23" s="783">
        <f>'4b 1'!D23+'4b 2'!D23</f>
        <v>0</v>
      </c>
      <c r="E23" s="263">
        <f>'4b 1'!E23+'4b 2'!E23</f>
        <v>0</v>
      </c>
      <c r="F23" s="783">
        <f>'4b 1'!F23+'4b 2'!F23</f>
        <v>0</v>
      </c>
      <c r="G23" s="263">
        <f>'4b 1'!G23+'4b 2'!G23</f>
        <v>0</v>
      </c>
      <c r="H23" s="783">
        <f>'4b 1'!H23+'4b 2'!H23</f>
        <v>0</v>
      </c>
      <c r="I23" s="263">
        <f>'4b 1'!I23+'4b 2'!I23</f>
        <v>0</v>
      </c>
      <c r="J23" s="783">
        <f>'4b 1'!J23+'4b 2'!J23</f>
        <v>0</v>
      </c>
      <c r="K23" s="263">
        <f>'4b 1'!K23+'4b 2'!K23</f>
        <v>0</v>
      </c>
      <c r="L23" s="264">
        <f>'4b 1'!L23+'4b 2'!L23</f>
        <v>0</v>
      </c>
      <c r="M23" s="263">
        <f>'4b 1'!M23+'4b 2'!M23</f>
        <v>0</v>
      </c>
      <c r="N23" s="264">
        <f>'4b 1'!N23+'4b 2'!N23</f>
        <v>0</v>
      </c>
      <c r="O23" s="263">
        <f>'4b 1'!O23+'4b 2'!O23</f>
        <v>0</v>
      </c>
      <c r="P23" s="784">
        <f>'4b 1'!P23+'4b 2'!P23</f>
        <v>0</v>
      </c>
      <c r="Q23" s="254">
        <f>SUM(C23:P23)</f>
        <v>0</v>
      </c>
    </row>
    <row r="24" spans="2:17" ht="9.9499999999999993" customHeight="1" thickTop="1" x14ac:dyDescent="0.2">
      <c r="B24" s="36"/>
      <c r="C24" s="36"/>
      <c r="D24" s="36"/>
      <c r="E24" s="36"/>
      <c r="F24" s="36"/>
    </row>
    <row r="25" spans="2:17" ht="18.95" customHeight="1" x14ac:dyDescent="0.2">
      <c r="B25" s="30" t="s">
        <v>179</v>
      </c>
    </row>
    <row r="26" spans="2:17" ht="18" customHeight="1" x14ac:dyDescent="0.2"/>
    <row r="27" spans="2:17" ht="18" customHeight="1" x14ac:dyDescent="0.2"/>
  </sheetData>
  <mergeCells count="1">
    <mergeCell ref="Q7:Q8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horizontalDpi="4294967292" verticalDpi="4294967292" r:id="rId1"/>
  <headerFooter alignWithMargins="0"/>
  <ignoredErrors>
    <ignoredError sqref="C9:P16 C23:P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21</vt:i4>
      </vt:variant>
    </vt:vector>
  </HeadingPairs>
  <TitlesOfParts>
    <vt:vector size="42" baseType="lpstr">
      <vt:lpstr>1</vt:lpstr>
      <vt:lpstr>2a</vt:lpstr>
      <vt:lpstr>2b</vt:lpstr>
      <vt:lpstr>2c</vt:lpstr>
      <vt:lpstr>3</vt:lpstr>
      <vt:lpstr>4a</vt:lpstr>
      <vt:lpstr>4b 1</vt:lpstr>
      <vt:lpstr>4b 2</vt:lpstr>
      <vt:lpstr>4b 3</vt:lpstr>
      <vt:lpstr>5.1</vt:lpstr>
      <vt:lpstr>5.2</vt:lpstr>
      <vt:lpstr>6a</vt:lpstr>
      <vt:lpstr>6b</vt:lpstr>
      <vt:lpstr>7</vt:lpstr>
      <vt:lpstr>8a</vt:lpstr>
      <vt:lpstr>8b</vt:lpstr>
      <vt:lpstr>8c</vt:lpstr>
      <vt:lpstr>9a</vt:lpstr>
      <vt:lpstr>9b</vt:lpstr>
      <vt:lpstr>10</vt:lpstr>
      <vt:lpstr>11</vt:lpstr>
      <vt:lpstr>'1'!Druckbereich</vt:lpstr>
      <vt:lpstr>'10'!Druckbereich</vt:lpstr>
      <vt:lpstr>'11'!Druckbereich</vt:lpstr>
      <vt:lpstr>'2a'!Druckbereich</vt:lpstr>
      <vt:lpstr>'2b'!Druckbereich</vt:lpstr>
      <vt:lpstr>'2c'!Druckbereich</vt:lpstr>
      <vt:lpstr>'3'!Druckbereich</vt:lpstr>
      <vt:lpstr>'4a'!Druckbereich</vt:lpstr>
      <vt:lpstr>'4b 1'!Druckbereich</vt:lpstr>
      <vt:lpstr>'4b 2'!Druckbereich</vt:lpstr>
      <vt:lpstr>'4b 3'!Druckbereich</vt:lpstr>
      <vt:lpstr>'5.1'!Druckbereich</vt:lpstr>
      <vt:lpstr>'5.2'!Druckbereich</vt:lpstr>
      <vt:lpstr>'6a'!Druckbereich</vt:lpstr>
      <vt:lpstr>'6b'!Druckbereich</vt:lpstr>
      <vt:lpstr>'7'!Druckbereich</vt:lpstr>
      <vt:lpstr>'8a'!Druckbereich</vt:lpstr>
      <vt:lpstr>'8b'!Druckbereich</vt:lpstr>
      <vt:lpstr>'8c'!Druckbereich</vt:lpstr>
      <vt:lpstr>'9a'!Druckbereich</vt:lpstr>
      <vt:lpstr>'9b'!Druckbereich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2018-06-21T14:18:49Z</dcterms:created>
  <dcterms:modified xsi:type="dcterms:W3CDTF">2020-04-20T09:29:51Z</dcterms:modified>
</cp:coreProperties>
</file>